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70" windowWidth="17775" windowHeight="8115" activeTab="3"/>
  </bookViews>
  <sheets>
    <sheet name="OPEN予選リーグ" sheetId="1" r:id="rId1"/>
    <sheet name="WOMEN予選リーグ" sheetId="2" r:id="rId2"/>
    <sheet name="オープントーナメント" sheetId="3" r:id="rId3"/>
    <sheet name="タイムテーブル 完成版" sheetId="4" r:id="rId4"/>
  </sheets>
  <definedNames/>
  <calcPr fullCalcOnLoad="1"/>
</workbook>
</file>

<file path=xl/sharedStrings.xml><?xml version="1.0" encoding="utf-8"?>
<sst xmlns="http://schemas.openxmlformats.org/spreadsheetml/2006/main" count="343" uniqueCount="172">
  <si>
    <t>＜２月１４日＞</t>
  </si>
  <si>
    <t>時間</t>
  </si>
  <si>
    <t>第1コート</t>
  </si>
  <si>
    <t>第2コート</t>
  </si>
  <si>
    <t>第3コート</t>
  </si>
  <si>
    <t>第4コート</t>
  </si>
  <si>
    <t>第5コート</t>
  </si>
  <si>
    <t>＜２月１５日＞</t>
  </si>
  <si>
    <t>OT1</t>
  </si>
  <si>
    <t>OT2</t>
  </si>
  <si>
    <t>OT13</t>
  </si>
  <si>
    <t>OT14</t>
  </si>
  <si>
    <t>OT15</t>
  </si>
  <si>
    <t>OT3</t>
  </si>
  <si>
    <t>OT4</t>
  </si>
  <si>
    <t>OT16</t>
  </si>
  <si>
    <t>OT21</t>
  </si>
  <si>
    <t>OT9</t>
  </si>
  <si>
    <t>OT10</t>
  </si>
  <si>
    <t>OT17</t>
  </si>
  <si>
    <t>OT18</t>
  </si>
  <si>
    <t>OT22</t>
  </si>
  <si>
    <t>OT5</t>
  </si>
  <si>
    <t>OT6</t>
  </si>
  <si>
    <t>OT11</t>
  </si>
  <si>
    <t>OT12</t>
  </si>
  <si>
    <t>OT23</t>
  </si>
  <si>
    <t>OT24</t>
  </si>
  <si>
    <t>OT19</t>
  </si>
  <si>
    <t>OT20</t>
  </si>
  <si>
    <t>OT7（決勝戦）</t>
  </si>
  <si>
    <t>OT8（3決）</t>
  </si>
  <si>
    <t>＞上位トーナメント＜</t>
  </si>
  <si>
    <t>OT2</t>
  </si>
  <si>
    <t>OT7</t>
  </si>
  <si>
    <t>OT3</t>
  </si>
  <si>
    <t>OT4</t>
  </si>
  <si>
    <t>＞３位決定戦＜</t>
  </si>
  <si>
    <t>OT５敗者</t>
  </si>
  <si>
    <t>OT8</t>
  </si>
  <si>
    <t>ＯＴ６敗者</t>
  </si>
  <si>
    <t>＞５～８位決定戦＜</t>
  </si>
  <si>
    <t>OT１敗者</t>
  </si>
  <si>
    <t>OT２敗者</t>
  </si>
  <si>
    <t>OT９敗者</t>
  </si>
  <si>
    <t>OT３敗者</t>
  </si>
  <si>
    <t>OT１０敗者</t>
  </si>
  <si>
    <t>OT４敗者</t>
  </si>
  <si>
    <t>＞下位トーナメント＜</t>
  </si>
  <si>
    <t>OT14</t>
  </si>
  <si>
    <t>OT15</t>
  </si>
  <si>
    <t>OT16</t>
  </si>
  <si>
    <t>＞11位決定戦＜</t>
  </si>
  <si>
    <t>OT17敗者</t>
  </si>
  <si>
    <t>ＯＴ１８敗者</t>
  </si>
  <si>
    <t>＞１３～１６位決定戦＜</t>
  </si>
  <si>
    <t>OT13敗者</t>
  </si>
  <si>
    <t>OT14敗者</t>
  </si>
  <si>
    <t>OT21敗者</t>
  </si>
  <si>
    <t>OT15敗者</t>
  </si>
  <si>
    <t>OT22敗者</t>
  </si>
  <si>
    <t>OT16敗者</t>
  </si>
  <si>
    <t>AL１位</t>
  </si>
  <si>
    <t>BL２位</t>
  </si>
  <si>
    <t>CL２位</t>
  </si>
  <si>
    <t>DL１位</t>
  </si>
  <si>
    <t>BL１位</t>
  </si>
  <si>
    <t>AL２位</t>
  </si>
  <si>
    <t>DL２位</t>
  </si>
  <si>
    <t>CL１位</t>
  </si>
  <si>
    <t>AL3位</t>
  </si>
  <si>
    <t>DL3位</t>
  </si>
  <si>
    <t>BL3位</t>
  </si>
  <si>
    <t>CL3位</t>
  </si>
  <si>
    <t>BL4位</t>
  </si>
  <si>
    <t>CL4位</t>
  </si>
  <si>
    <t>AL4位</t>
  </si>
  <si>
    <t>DL4位</t>
  </si>
  <si>
    <t>OAリーグ</t>
  </si>
  <si>
    <t>勝</t>
  </si>
  <si>
    <t>敗</t>
  </si>
  <si>
    <t>分</t>
  </si>
  <si>
    <t>得</t>
  </si>
  <si>
    <t>失</t>
  </si>
  <si>
    <t>差</t>
  </si>
  <si>
    <t>勝ち点</t>
  </si>
  <si>
    <t>順位</t>
  </si>
  <si>
    <t>OBリーグ</t>
  </si>
  <si>
    <t>OCリーグ</t>
  </si>
  <si>
    <t>ODリーグ</t>
  </si>
  <si>
    <t>５決</t>
  </si>
  <si>
    <t>７決</t>
  </si>
  <si>
    <t>９決</t>
  </si>
  <si>
    <t>（決勝戦）</t>
  </si>
  <si>
    <t>WA5</t>
  </si>
  <si>
    <t>WAリーグ</t>
  </si>
  <si>
    <t>勝ち点</t>
  </si>
  <si>
    <t>WBリーグ</t>
  </si>
  <si>
    <t>＜優勝＞</t>
  </si>
  <si>
    <t>＜３位＞</t>
  </si>
  <si>
    <t>＜５位＞</t>
  </si>
  <si>
    <t>＜７位＞</t>
  </si>
  <si>
    <t>＜９位＞</t>
  </si>
  <si>
    <t>WA１位</t>
  </si>
  <si>
    <t>WB１位</t>
  </si>
  <si>
    <t>WA２位</t>
  </si>
  <si>
    <t>WB２位</t>
  </si>
  <si>
    <t>WA３位</t>
  </si>
  <si>
    <t>WB３位</t>
  </si>
  <si>
    <t>WA４位</t>
  </si>
  <si>
    <t>WB４位</t>
  </si>
  <si>
    <t>WA５位</t>
  </si>
  <si>
    <t>WB５位</t>
  </si>
  <si>
    <t>◆２００９関東オープン・OPEN部門予選リーグ表◆</t>
  </si>
  <si>
    <t>◆２００９関東オープン・WOMEN部門予選リーグ表◆</t>
  </si>
  <si>
    <t>◆２００９関東オープン・OPEN部門順位決定トーナメン◆</t>
  </si>
  <si>
    <t>◇順位決定戦◆</t>
  </si>
  <si>
    <t>文化シヤッター</t>
  </si>
  <si>
    <t>サムライ</t>
  </si>
  <si>
    <t>ＳＴＩＬＴＳ</t>
  </si>
  <si>
    <t>ＩＮＯＳＵ</t>
  </si>
  <si>
    <t>θ</t>
  </si>
  <si>
    <t>日本大学</t>
  </si>
  <si>
    <t>宇都宮大学</t>
  </si>
  <si>
    <t>C³</t>
  </si>
  <si>
    <t>ＬＯＱＵＩＴＯＳ</t>
  </si>
  <si>
    <t>上智大学</t>
  </si>
  <si>
    <t>ＢＩＧ　　　　　　　ＢＯＭＢＥＲＳ</t>
  </si>
  <si>
    <t>２００９ＷＧ　　　　日本代表</t>
  </si>
  <si>
    <t>慶應義塾大学</t>
  </si>
  <si>
    <t>東京　　　　　　　　Ｖｅｇｅｇｒｉｆｆｏｎｓ</t>
  </si>
  <si>
    <t>早稲田大学</t>
  </si>
  <si>
    <t>ふかひれ</t>
  </si>
  <si>
    <t>ＭＵＤ</t>
  </si>
  <si>
    <t>ソニックス</t>
  </si>
  <si>
    <t>Ｈａｐｐｙ　　　　　　　Ｃａｍｐｅｒｓ</t>
  </si>
  <si>
    <t>Ｐ．Ｐ．Ｐ</t>
  </si>
  <si>
    <t>ＨＵＣＫ</t>
  </si>
  <si>
    <t>チャオズ☆</t>
  </si>
  <si>
    <t>ＢＩＧ　ＡＰＰＬＥ</t>
  </si>
  <si>
    <t>ＴＲＩＧＯ</t>
  </si>
  <si>
    <t>ＷＧ日本代表</t>
  </si>
  <si>
    <t>慶應ＨＵＳＫＩＥＳ</t>
  </si>
  <si>
    <t>東京Ｖｅｇｅｇｒｉｆｆｏｎｓ</t>
  </si>
  <si>
    <t>ＢＩＧ　ＢＯＭＢＥＲＳ</t>
  </si>
  <si>
    <t>C³</t>
  </si>
  <si>
    <t>東京Vegegriffons</t>
  </si>
  <si>
    <t>BIG　BOMBERS</t>
  </si>
  <si>
    <t>VS</t>
  </si>
  <si>
    <t>MUD</t>
  </si>
  <si>
    <t>P.P.P</t>
  </si>
  <si>
    <t>HUCK</t>
  </si>
  <si>
    <t>TRIGO</t>
  </si>
  <si>
    <t>Happy Campers</t>
  </si>
  <si>
    <t>BIG APPLE</t>
  </si>
  <si>
    <t>VS</t>
  </si>
  <si>
    <t>ＳＴＩＬＴＳ</t>
  </si>
  <si>
    <t>ＩＮＯＳＵ</t>
  </si>
  <si>
    <t>BIG APPLE</t>
  </si>
  <si>
    <t>TRIGO</t>
  </si>
  <si>
    <t>C³</t>
  </si>
  <si>
    <t>P.P.P</t>
  </si>
  <si>
    <t>ふかひれ</t>
  </si>
  <si>
    <t>HUCK</t>
  </si>
  <si>
    <t>θ</t>
  </si>
  <si>
    <t>ＬＯＱＵＩＴＯＳ</t>
  </si>
  <si>
    <t>3決</t>
  </si>
  <si>
    <t>東多目的広場</t>
  </si>
  <si>
    <t>西多目的広場</t>
  </si>
  <si>
    <t>◆２００９関東オープン・タイムテーブル訂正版◆</t>
  </si>
  <si>
    <t>☆同時刻に同じチームの試合を組んでいる個所がありましたのでタイムテーブルを訂正させていただきました。緑色に塗っている部分が該当箇所になります。ご迷惑をおかけいたしまして申し訳ございませんがよろしくお願いいたします。</t>
  </si>
  <si>
    <t>☆会場移動のあるチームは移動時間にご注意ください。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</si>
</sst>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Red]\-#,##0.00000"/>
    <numFmt numFmtId="177" formatCode="#,##0.00&quot; $&quot;;\-#,##0.00&quot; $&quot;"/>
  </numFmts>
  <fonts count="64">
    <font>
      <sz val="11"/>
      <color theme="1"/>
      <name val="Calibri"/>
      <family val="3"/>
    </font>
    <font>
      <sz val="11"/>
      <color indexed="8"/>
      <name val="ＭＳ Ｐゴシック"/>
      <family val="3"/>
    </font>
    <font>
      <sz val="11"/>
      <name val="ＭＳ Ｐゴシック"/>
      <family val="3"/>
    </font>
    <font>
      <b/>
      <sz val="22"/>
      <name val="MS UI Gothic"/>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2"/>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0"/>
      <name val="ＭＳ Ｐゴシック"/>
      <family val="3"/>
    </font>
    <font>
      <u val="single"/>
      <sz val="8.25"/>
      <color indexed="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4"/>
      <color indexed="9"/>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sz val="18"/>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0"/>
      <name val="ＭＳ Ｐゴシック"/>
      <family val="3"/>
    </font>
    <font>
      <sz val="14"/>
      <color theme="0"/>
      <name val="ＭＳ Ｐゴシック"/>
      <family val="3"/>
    </font>
    <font>
      <sz val="14"/>
      <color theme="1"/>
      <name val="ＭＳ Ｐゴシック"/>
      <family val="3"/>
    </font>
    <font>
      <sz val="12"/>
      <color theme="1"/>
      <name val="ＭＳ Ｐゴシック"/>
      <family val="3"/>
    </font>
    <font>
      <b/>
      <sz val="12"/>
      <color theme="1"/>
      <name val="ＭＳ Ｐゴシック"/>
      <family val="3"/>
    </font>
    <font>
      <sz val="18"/>
      <color theme="1"/>
      <name val="ＭＳ Ｐゴシック"/>
      <family val="3"/>
    </font>
    <font>
      <b/>
      <sz val="16"/>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rgb="FF00B050"/>
        <bgColor indexed="64"/>
      </patternFill>
    </fill>
  </fills>
  <borders count="9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double"/>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double"/>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hair"/>
      <right style="hair"/>
      <top style="double"/>
      <bottom style="thin"/>
    </border>
    <border>
      <left style="thin"/>
      <right style="thin"/>
      <top>
        <color indexed="63"/>
      </top>
      <bottom style="thin"/>
    </border>
    <border>
      <left style="medium"/>
      <right style="double"/>
      <top style="thin"/>
      <bottom style="thin"/>
    </border>
    <border>
      <left style="double"/>
      <right style="hair"/>
      <top style="thin"/>
      <bottom style="thin"/>
    </border>
    <border>
      <left style="hair"/>
      <right style="hair"/>
      <top style="thin"/>
      <bottom style="thin"/>
    </border>
    <border>
      <left style="thin"/>
      <right style="medium"/>
      <top style="thin"/>
      <bottom style="thin"/>
    </border>
    <border>
      <left style="medium"/>
      <right style="double"/>
      <top style="thin"/>
      <bottom>
        <color indexed="63"/>
      </bottom>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double"/>
      <top style="thin"/>
      <bottom style="medium"/>
    </border>
    <border>
      <left>
        <color indexed="63"/>
      </left>
      <right>
        <color indexed="63"/>
      </right>
      <top>
        <color indexed="63"/>
      </top>
      <bottom style="medium"/>
    </border>
    <border>
      <left style="hair"/>
      <right style="hair"/>
      <top style="thin"/>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medium"/>
      <right style="double"/>
      <top>
        <color indexed="63"/>
      </top>
      <bottom style="medium"/>
    </border>
    <border>
      <left style="hair"/>
      <right style="hair"/>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style="medium"/>
      <bottom style="double"/>
    </border>
    <border>
      <left style="medium"/>
      <right style="medium"/>
      <top style="medium"/>
      <bottom style="double"/>
    </border>
    <border>
      <left style="medium"/>
      <right style="medium"/>
      <top>
        <color indexed="63"/>
      </top>
      <bottom>
        <color indexed="63"/>
      </bottom>
    </border>
    <border>
      <left style="medium"/>
      <right style="double"/>
      <top>
        <color indexed="63"/>
      </top>
      <bottom>
        <color indexed="63"/>
      </bottom>
    </border>
    <border>
      <left style="medium"/>
      <right>
        <color indexed="63"/>
      </right>
      <top>
        <color indexed="63"/>
      </top>
      <bottom>
        <color indexed="63"/>
      </bottom>
    </border>
    <border>
      <left style="medium"/>
      <right style="medium"/>
      <top>
        <color indexed="63"/>
      </top>
      <bottom style="double"/>
    </border>
    <border>
      <left style="medium"/>
      <right style="double"/>
      <top>
        <color indexed="63"/>
      </top>
      <bottom style="double"/>
    </border>
    <border>
      <left style="medium"/>
      <right style="medium"/>
      <top style="double"/>
      <bottom>
        <color indexed="63"/>
      </bottom>
    </border>
    <border>
      <left style="medium"/>
      <right style="double"/>
      <top style="double"/>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double"/>
      <right style="medium"/>
      <top>
        <color indexed="63"/>
      </top>
      <bottom>
        <color indexed="63"/>
      </bottom>
    </border>
    <border>
      <left style="medium"/>
      <right>
        <color indexed="63"/>
      </right>
      <top style="double"/>
      <bottom>
        <color indexed="63"/>
      </bottom>
    </border>
    <border>
      <left>
        <color indexed="63"/>
      </left>
      <right>
        <color indexed="63"/>
      </right>
      <top style="medium"/>
      <bottom style="double"/>
    </border>
    <border>
      <left>
        <color indexed="63"/>
      </left>
      <right style="thin"/>
      <top style="medium"/>
      <bottom style="double"/>
    </border>
    <border diagonalDown="1">
      <left style="double"/>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style="thin"/>
      <bottom>
        <color indexed="63"/>
      </bottom>
    </border>
    <border>
      <left style="medium"/>
      <right>
        <color indexed="63"/>
      </right>
      <top style="medium"/>
      <bottom>
        <color indexed="63"/>
      </bottom>
    </border>
    <border>
      <left style="double"/>
      <right style="medium"/>
      <top style="double"/>
      <bottom>
        <color indexed="63"/>
      </bottom>
    </border>
    <border>
      <left style="double"/>
      <right style="medium"/>
      <top>
        <color indexed="63"/>
      </top>
      <bottom style="mediu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9" fillId="0" borderId="0" applyFill="0" applyBorder="0" applyAlignment="0">
      <protection/>
    </xf>
    <xf numFmtId="38" fontId="10" fillId="20" borderId="0" applyNumberFormat="0" applyBorder="0" applyAlignment="0" applyProtection="0"/>
    <xf numFmtId="0" fontId="11" fillId="0" borderId="1" applyNumberFormat="0" applyAlignment="0" applyProtection="0"/>
    <xf numFmtId="0" fontId="11" fillId="0" borderId="2">
      <alignment horizontal="left" vertical="center"/>
      <protection/>
    </xf>
    <xf numFmtId="10" fontId="10" fillId="21" borderId="3" applyNumberFormat="0" applyBorder="0" applyAlignment="0" applyProtection="0"/>
    <xf numFmtId="1" fontId="12" fillId="0" borderId="0" applyProtection="0">
      <alignment/>
    </xf>
    <xf numFmtId="177" fontId="9" fillId="0" borderId="0">
      <alignment/>
      <protection/>
    </xf>
    <xf numFmtId="0" fontId="13" fillId="0" borderId="0">
      <alignment/>
      <protection/>
    </xf>
    <xf numFmtId="10" fontId="13" fillId="0" borderId="0" applyFon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3" borderId="7" applyNumberFormat="0" applyAlignment="0" applyProtection="0"/>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55" fillId="34" borderId="0" applyNumberFormat="0" applyBorder="0" applyAlignment="0" applyProtection="0"/>
  </cellStyleXfs>
  <cellXfs count="260">
    <xf numFmtId="0" fontId="0" fillId="0" borderId="0" xfId="0" applyFont="1" applyAlignment="1">
      <alignment vertical="center"/>
    </xf>
    <xf numFmtId="0" fontId="2" fillId="0" borderId="0" xfId="77">
      <alignment vertical="center"/>
      <protection/>
    </xf>
    <xf numFmtId="0" fontId="5" fillId="0" borderId="0" xfId="77" applyFont="1">
      <alignment vertical="center"/>
      <protection/>
    </xf>
    <xf numFmtId="0" fontId="14" fillId="0" borderId="13" xfId="77" applyFont="1" applyBorder="1" applyAlignment="1">
      <alignment horizontal="center" vertical="center"/>
      <protection/>
    </xf>
    <xf numFmtId="0" fontId="14" fillId="0" borderId="0" xfId="77" applyFont="1" applyAlignment="1">
      <alignment horizontal="center" vertical="center"/>
      <protection/>
    </xf>
    <xf numFmtId="0" fontId="2" fillId="0" borderId="0" xfId="77" applyAlignment="1">
      <alignment horizontal="center" vertical="center"/>
      <protection/>
    </xf>
    <xf numFmtId="0" fontId="14" fillId="0" borderId="14" xfId="77" applyFont="1" applyBorder="1" applyAlignment="1">
      <alignment horizontal="center" vertical="center"/>
      <protection/>
    </xf>
    <xf numFmtId="0" fontId="14" fillId="0" borderId="0" xfId="77" applyFont="1" applyBorder="1" applyAlignment="1">
      <alignment horizontal="center" vertical="center"/>
      <protection/>
    </xf>
    <xf numFmtId="0" fontId="14" fillId="0" borderId="15" xfId="77" applyFont="1" applyBorder="1" applyAlignment="1">
      <alignment horizontal="center" vertical="center"/>
      <protection/>
    </xf>
    <xf numFmtId="0" fontId="14" fillId="0" borderId="16" xfId="77" applyFont="1" applyBorder="1" applyAlignment="1">
      <alignment horizontal="center" vertical="center"/>
      <protection/>
    </xf>
    <xf numFmtId="0" fontId="2" fillId="0" borderId="17" xfId="77" applyBorder="1" applyAlignment="1">
      <alignment horizontal="center" vertical="center"/>
      <protection/>
    </xf>
    <xf numFmtId="0" fontId="5" fillId="0" borderId="0" xfId="77" applyFont="1" applyAlignment="1">
      <alignment horizontal="left" vertical="center"/>
      <protection/>
    </xf>
    <xf numFmtId="0" fontId="14" fillId="0" borderId="18" xfId="77" applyFont="1" applyBorder="1" applyAlignment="1">
      <alignment horizontal="center" vertical="center"/>
      <protection/>
    </xf>
    <xf numFmtId="0" fontId="2" fillId="0" borderId="19" xfId="77" applyBorder="1" applyAlignment="1">
      <alignment horizontal="center" vertical="center"/>
      <protection/>
    </xf>
    <xf numFmtId="0" fontId="2" fillId="0" borderId="20" xfId="77" applyBorder="1" applyAlignment="1">
      <alignment horizontal="center" vertical="center"/>
      <protection/>
    </xf>
    <xf numFmtId="0" fontId="2" fillId="0" borderId="0" xfId="77" applyBorder="1" applyAlignment="1">
      <alignment horizontal="center" vertical="center"/>
      <protection/>
    </xf>
    <xf numFmtId="0" fontId="14" fillId="0" borderId="20" xfId="77" applyFont="1" applyBorder="1" applyAlignment="1">
      <alignment horizontal="center" vertical="center"/>
      <protection/>
    </xf>
    <xf numFmtId="0" fontId="2" fillId="0" borderId="16" xfId="77" applyBorder="1" applyAlignment="1">
      <alignment horizontal="center" vertical="center"/>
      <protection/>
    </xf>
    <xf numFmtId="0" fontId="2" fillId="0" borderId="21" xfId="77" applyBorder="1" applyAlignment="1">
      <alignment horizontal="center" vertical="center"/>
      <protection/>
    </xf>
    <xf numFmtId="0" fontId="56" fillId="0" borderId="0" xfId="76" applyFont="1" applyAlignment="1">
      <alignment vertical="center"/>
      <protection/>
    </xf>
    <xf numFmtId="0" fontId="56" fillId="0" borderId="0" xfId="76" applyFont="1" applyAlignment="1">
      <alignment vertical="center" wrapText="1"/>
      <protection/>
    </xf>
    <xf numFmtId="0" fontId="6" fillId="0" borderId="22" xfId="76" applyNumberFormat="1" applyFont="1" applyFill="1" applyBorder="1" applyAlignment="1">
      <alignment horizontal="center" vertical="center"/>
      <protection/>
    </xf>
    <xf numFmtId="0" fontId="2" fillId="0" borderId="23" xfId="76" applyNumberFormat="1" applyFont="1" applyFill="1" applyBorder="1" applyAlignment="1">
      <alignment horizontal="center" vertical="center"/>
      <protection/>
    </xf>
    <xf numFmtId="0" fontId="16" fillId="0" borderId="24" xfId="76" applyFont="1" applyBorder="1" applyAlignment="1">
      <alignment horizontal="center" vertical="center" textRotation="255" wrapText="1"/>
      <protection/>
    </xf>
    <xf numFmtId="0" fontId="2" fillId="0" borderId="25" xfId="76" applyNumberFormat="1" applyFont="1" applyFill="1" applyBorder="1" applyAlignment="1">
      <alignment horizontal="center" vertical="center" wrapText="1"/>
      <protection/>
    </xf>
    <xf numFmtId="0" fontId="8" fillId="0" borderId="26" xfId="76" applyNumberFormat="1" applyFont="1" applyFill="1" applyBorder="1" applyAlignment="1">
      <alignment horizontal="center" vertical="center" wrapText="1"/>
      <protection/>
    </xf>
    <xf numFmtId="0" fontId="57" fillId="0" borderId="27" xfId="76" applyNumberFormat="1" applyFont="1" applyFill="1" applyBorder="1" applyAlignment="1">
      <alignment horizontal="center" vertical="center"/>
      <protection/>
    </xf>
    <xf numFmtId="0" fontId="57" fillId="0" borderId="2" xfId="76" applyFont="1" applyFill="1" applyBorder="1" applyAlignment="1">
      <alignment horizontal="center" vertical="center"/>
      <protection/>
    </xf>
    <xf numFmtId="0" fontId="57" fillId="0" borderId="28" xfId="76" applyNumberFormat="1" applyFont="1" applyFill="1" applyBorder="1" applyAlignment="1">
      <alignment horizontal="center" vertical="center"/>
      <protection/>
    </xf>
    <xf numFmtId="0" fontId="57" fillId="0" borderId="29" xfId="76" applyNumberFormat="1" applyFont="1" applyFill="1" applyBorder="1" applyAlignment="1">
      <alignment horizontal="center" vertical="center"/>
      <protection/>
    </xf>
    <xf numFmtId="0" fontId="57" fillId="35" borderId="21" xfId="76" applyNumberFormat="1" applyFont="1" applyFill="1" applyBorder="1" applyAlignment="1">
      <alignment horizontal="center" vertical="center"/>
      <protection/>
    </xf>
    <xf numFmtId="0" fontId="57" fillId="0" borderId="30" xfId="76" applyFont="1" applyFill="1" applyBorder="1" applyAlignment="1">
      <alignment horizontal="center" vertical="center"/>
      <protection/>
    </xf>
    <xf numFmtId="0" fontId="57" fillId="0" borderId="16" xfId="76" applyNumberFormat="1" applyFont="1" applyFill="1" applyBorder="1" applyAlignment="1">
      <alignment horizontal="center" vertical="center"/>
      <protection/>
    </xf>
    <xf numFmtId="0" fontId="58" fillId="35" borderId="31" xfId="76" applyNumberFormat="1" applyFont="1" applyFill="1" applyBorder="1" applyAlignment="1">
      <alignment horizontal="center" vertical="center"/>
      <protection/>
    </xf>
    <xf numFmtId="0" fontId="58" fillId="0" borderId="31" xfId="76" applyNumberFormat="1" applyFont="1" applyFill="1" applyBorder="1" applyAlignment="1">
      <alignment horizontal="center" vertical="center"/>
      <protection/>
    </xf>
    <xf numFmtId="0" fontId="58" fillId="0" borderId="21" xfId="76" applyFont="1" applyBorder="1" applyAlignment="1">
      <alignment horizontal="center" vertical="center"/>
      <protection/>
    </xf>
    <xf numFmtId="0" fontId="59" fillId="0" borderId="17" xfId="76" applyNumberFormat="1" applyFont="1" applyFill="1" applyBorder="1" applyAlignment="1">
      <alignment horizontal="center" vertical="center" wrapText="1"/>
      <protection/>
    </xf>
    <xf numFmtId="0" fontId="8" fillId="0" borderId="32" xfId="76" applyNumberFormat="1" applyFont="1" applyFill="1" applyBorder="1" applyAlignment="1">
      <alignment horizontal="center" vertical="center" wrapText="1"/>
      <protection/>
    </xf>
    <xf numFmtId="0" fontId="57" fillId="0" borderId="33" xfId="76" applyNumberFormat="1" applyFont="1" applyFill="1" applyBorder="1" applyAlignment="1">
      <alignment horizontal="center" vertical="center"/>
      <protection/>
    </xf>
    <xf numFmtId="0" fontId="57" fillId="0" borderId="34" xfId="76" applyFont="1" applyFill="1" applyBorder="1" applyAlignment="1">
      <alignment horizontal="center" vertical="center"/>
      <protection/>
    </xf>
    <xf numFmtId="0" fontId="58" fillId="0" borderId="3" xfId="76" applyNumberFormat="1" applyFont="1" applyFill="1" applyBorder="1" applyAlignment="1">
      <alignment horizontal="center" vertical="center"/>
      <protection/>
    </xf>
    <xf numFmtId="0" fontId="59" fillId="0" borderId="35" xfId="76" applyNumberFormat="1" applyFont="1" applyFill="1" applyBorder="1" applyAlignment="1">
      <alignment horizontal="center" vertical="center" wrapText="1"/>
      <protection/>
    </xf>
    <xf numFmtId="0" fontId="8" fillId="0" borderId="36" xfId="76" applyNumberFormat="1" applyFont="1" applyFill="1" applyBorder="1" applyAlignment="1">
      <alignment horizontal="center" vertical="center" wrapText="1"/>
      <protection/>
    </xf>
    <xf numFmtId="0" fontId="57" fillId="0" borderId="37" xfId="76" applyFont="1" applyFill="1" applyBorder="1" applyAlignment="1">
      <alignment horizontal="center" vertical="center"/>
      <protection/>
    </xf>
    <xf numFmtId="0" fontId="57" fillId="35" borderId="38" xfId="76" applyNumberFormat="1" applyFont="1" applyFill="1" applyBorder="1" applyAlignment="1">
      <alignment horizontal="center" vertical="center"/>
      <protection/>
    </xf>
    <xf numFmtId="0" fontId="57" fillId="0" borderId="39" xfId="76" applyNumberFormat="1" applyFont="1" applyFill="1" applyBorder="1" applyAlignment="1">
      <alignment horizontal="center" vertical="center"/>
      <protection/>
    </xf>
    <xf numFmtId="0" fontId="58" fillId="0" borderId="40" xfId="76" applyNumberFormat="1" applyFont="1" applyFill="1" applyBorder="1" applyAlignment="1">
      <alignment horizontal="center" vertical="center"/>
      <protection/>
    </xf>
    <xf numFmtId="0" fontId="59" fillId="0" borderId="41" xfId="76" applyNumberFormat="1" applyFont="1" applyFill="1" applyBorder="1" applyAlignment="1">
      <alignment horizontal="center" vertical="center" wrapText="1"/>
      <protection/>
    </xf>
    <xf numFmtId="0" fontId="8" fillId="0" borderId="42" xfId="76" applyNumberFormat="1" applyFont="1" applyFill="1" applyBorder="1" applyAlignment="1">
      <alignment horizontal="center" vertical="center" wrapText="1"/>
      <protection/>
    </xf>
    <xf numFmtId="0" fontId="57" fillId="0" borderId="43" xfId="76" applyNumberFormat="1" applyFont="1" applyFill="1" applyBorder="1" applyAlignment="1">
      <alignment horizontal="center" vertical="center"/>
      <protection/>
    </xf>
    <xf numFmtId="0" fontId="57" fillId="0" borderId="44" xfId="76" applyFont="1" applyFill="1" applyBorder="1" applyAlignment="1">
      <alignment horizontal="center" vertical="center"/>
      <protection/>
    </xf>
    <xf numFmtId="0" fontId="57" fillId="0" borderId="45" xfId="76" applyNumberFormat="1" applyFont="1" applyFill="1" applyBorder="1" applyAlignment="1">
      <alignment horizontal="center" vertical="center"/>
      <protection/>
    </xf>
    <xf numFmtId="0" fontId="57" fillId="0" borderId="46" xfId="76" applyNumberFormat="1" applyFont="1" applyFill="1" applyBorder="1" applyAlignment="1">
      <alignment horizontal="center" vertical="center"/>
      <protection/>
    </xf>
    <xf numFmtId="0" fontId="58" fillId="35" borderId="47" xfId="76" applyNumberFormat="1" applyFont="1" applyFill="1" applyBorder="1" applyAlignment="1">
      <alignment horizontal="center" vertical="center"/>
      <protection/>
    </xf>
    <xf numFmtId="0" fontId="58" fillId="0" borderId="47" xfId="76" applyNumberFormat="1" applyFont="1" applyFill="1" applyBorder="1" applyAlignment="1">
      <alignment horizontal="center" vertical="center"/>
      <protection/>
    </xf>
    <xf numFmtId="0" fontId="58" fillId="0" borderId="47" xfId="76" applyFont="1" applyBorder="1" applyAlignment="1">
      <alignment horizontal="center" vertical="center"/>
      <protection/>
    </xf>
    <xf numFmtId="0" fontId="59" fillId="0" borderId="48" xfId="76" applyNumberFormat="1" applyFont="1" applyFill="1" applyBorder="1" applyAlignment="1">
      <alignment horizontal="center" vertical="center" wrapText="1"/>
      <protection/>
    </xf>
    <xf numFmtId="0" fontId="6"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16" fillId="0" borderId="24" xfId="0" applyFont="1" applyBorder="1" applyAlignment="1">
      <alignment horizontal="center" vertical="center" textRotation="255" wrapText="1"/>
    </xf>
    <xf numFmtId="0" fontId="2"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wrapText="1"/>
    </xf>
    <xf numFmtId="0" fontId="57" fillId="0" borderId="33" xfId="0" applyNumberFormat="1" applyFont="1" applyFill="1" applyBorder="1" applyAlignment="1">
      <alignment horizontal="center" vertical="center"/>
    </xf>
    <xf numFmtId="0" fontId="57" fillId="0" borderId="34" xfId="0" applyNumberFormat="1" applyFont="1" applyFill="1" applyBorder="1" applyAlignment="1">
      <alignment horizontal="center" vertical="center"/>
    </xf>
    <xf numFmtId="0" fontId="57" fillId="0" borderId="28" xfId="0" applyNumberFormat="1" applyFont="1" applyFill="1" applyBorder="1" applyAlignment="1">
      <alignment horizontal="center" vertical="center"/>
    </xf>
    <xf numFmtId="0" fontId="57" fillId="0" borderId="27" xfId="0" applyNumberFormat="1" applyFont="1" applyFill="1" applyBorder="1" applyAlignment="1">
      <alignment horizontal="center" vertical="center"/>
    </xf>
    <xf numFmtId="0" fontId="57" fillId="0" borderId="2" xfId="0" applyFont="1" applyFill="1" applyBorder="1" applyAlignment="1">
      <alignment horizontal="center" vertical="center"/>
    </xf>
    <xf numFmtId="0" fontId="57" fillId="0" borderId="29" xfId="0" applyNumberFormat="1" applyFont="1" applyFill="1" applyBorder="1" applyAlignment="1">
      <alignment horizontal="center" vertical="center"/>
    </xf>
    <xf numFmtId="0" fontId="57" fillId="35" borderId="21" xfId="0" applyNumberFormat="1" applyFont="1" applyFill="1" applyBorder="1" applyAlignment="1">
      <alignment horizontal="center" vertical="center"/>
    </xf>
    <xf numFmtId="0" fontId="57" fillId="0" borderId="30" xfId="0" applyFont="1" applyFill="1" applyBorder="1" applyAlignment="1">
      <alignment horizontal="center" vertical="center"/>
    </xf>
    <xf numFmtId="0" fontId="57" fillId="0" borderId="16" xfId="0" applyNumberFormat="1" applyFont="1" applyFill="1" applyBorder="1" applyAlignment="1">
      <alignment horizontal="center" vertical="center"/>
    </xf>
    <xf numFmtId="0" fontId="58" fillId="35" borderId="31" xfId="0" applyNumberFormat="1" applyFont="1" applyFill="1" applyBorder="1" applyAlignment="1">
      <alignment horizontal="center" vertical="center"/>
    </xf>
    <xf numFmtId="0" fontId="58" fillId="0" borderId="31" xfId="0" applyNumberFormat="1" applyFont="1" applyFill="1" applyBorder="1" applyAlignment="1">
      <alignment horizontal="center" vertical="center"/>
    </xf>
    <xf numFmtId="0" fontId="58" fillId="0" borderId="21" xfId="0" applyFont="1" applyBorder="1" applyAlignment="1">
      <alignment horizontal="center" vertical="center"/>
    </xf>
    <xf numFmtId="0" fontId="60" fillId="0" borderId="17"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wrapText="1"/>
    </xf>
    <xf numFmtId="0" fontId="57" fillId="0" borderId="34" xfId="0" applyFont="1" applyFill="1" applyBorder="1" applyAlignment="1">
      <alignment horizontal="center" vertical="center"/>
    </xf>
    <xf numFmtId="0" fontId="60" fillId="0" borderId="35"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wrapText="1"/>
    </xf>
    <xf numFmtId="0" fontId="57" fillId="0" borderId="37" xfId="0" applyFont="1" applyFill="1" applyBorder="1" applyAlignment="1">
      <alignment horizontal="center" vertical="center"/>
    </xf>
    <xf numFmtId="0" fontId="57" fillId="35" borderId="38" xfId="0" applyNumberFormat="1" applyFont="1" applyFill="1" applyBorder="1" applyAlignment="1">
      <alignment horizontal="center" vertical="center"/>
    </xf>
    <xf numFmtId="0" fontId="57" fillId="0" borderId="39" xfId="0" applyNumberFormat="1" applyFont="1" applyFill="1" applyBorder="1" applyAlignment="1">
      <alignment horizontal="center" vertical="center"/>
    </xf>
    <xf numFmtId="0" fontId="60" fillId="0" borderId="41" xfId="0" applyNumberFormat="1" applyFont="1" applyFill="1" applyBorder="1" applyAlignment="1">
      <alignment horizontal="center" vertical="center"/>
    </xf>
    <xf numFmtId="0" fontId="57" fillId="0" borderId="2" xfId="0" applyNumberFormat="1" applyFont="1" applyFill="1" applyBorder="1" applyAlignment="1">
      <alignment horizontal="center" vertical="center"/>
    </xf>
    <xf numFmtId="0" fontId="57" fillId="0" borderId="38" xfId="0" applyNumberFormat="1" applyFont="1" applyFill="1" applyBorder="1" applyAlignment="1">
      <alignment horizontal="center" vertical="center"/>
    </xf>
    <xf numFmtId="0" fontId="58" fillId="0" borderId="3"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wrapText="1"/>
    </xf>
    <xf numFmtId="0" fontId="57" fillId="0" borderId="43" xfId="0" applyNumberFormat="1" applyFont="1" applyFill="1" applyBorder="1" applyAlignment="1">
      <alignment horizontal="center" vertical="center"/>
    </xf>
    <xf numFmtId="0" fontId="57" fillId="0" borderId="50" xfId="0" applyFont="1" applyFill="1" applyBorder="1" applyAlignment="1">
      <alignment horizontal="center" vertical="center"/>
    </xf>
    <xf numFmtId="0" fontId="57" fillId="0" borderId="45" xfId="0" applyNumberFormat="1" applyFont="1" applyFill="1" applyBorder="1" applyAlignment="1">
      <alignment horizontal="center" vertical="center"/>
    </xf>
    <xf numFmtId="0" fontId="57" fillId="0" borderId="46" xfId="0" applyNumberFormat="1" applyFont="1" applyFill="1" applyBorder="1" applyAlignment="1">
      <alignment horizontal="center" vertical="center"/>
    </xf>
    <xf numFmtId="0" fontId="57" fillId="0" borderId="50" xfId="0" applyNumberFormat="1" applyFont="1" applyFill="1" applyBorder="1" applyAlignment="1">
      <alignment horizontal="center" vertical="center"/>
    </xf>
    <xf numFmtId="0" fontId="58" fillId="35" borderId="51" xfId="0" applyNumberFormat="1" applyFont="1" applyFill="1" applyBorder="1" applyAlignment="1">
      <alignment horizontal="center" vertical="center"/>
    </xf>
    <xf numFmtId="0" fontId="58" fillId="0" borderId="47" xfId="0" applyNumberFormat="1" applyFont="1" applyFill="1" applyBorder="1" applyAlignment="1">
      <alignment horizontal="center" vertical="center"/>
    </xf>
    <xf numFmtId="0" fontId="58" fillId="0" borderId="51" xfId="0" applyNumberFormat="1" applyFont="1" applyFill="1" applyBorder="1" applyAlignment="1">
      <alignment horizontal="center" vertical="center"/>
    </xf>
    <xf numFmtId="0" fontId="58" fillId="0" borderId="46" xfId="0" applyFont="1" applyBorder="1" applyAlignment="1">
      <alignment horizontal="center" vertical="center"/>
    </xf>
    <xf numFmtId="0" fontId="60" fillId="0" borderId="52" xfId="0" applyNumberFormat="1" applyFont="1" applyFill="1" applyBorder="1" applyAlignment="1">
      <alignment horizontal="center" vertical="center"/>
    </xf>
    <xf numFmtId="0" fontId="56" fillId="0" borderId="20" xfId="76" applyFont="1" applyBorder="1" applyAlignment="1">
      <alignment vertical="center"/>
      <protection/>
    </xf>
    <xf numFmtId="0" fontId="56" fillId="0" borderId="18" xfId="76" applyFont="1" applyBorder="1" applyAlignment="1">
      <alignment vertical="center"/>
      <protection/>
    </xf>
    <xf numFmtId="0" fontId="56" fillId="0" borderId="14" xfId="76" applyFont="1" applyBorder="1" applyAlignment="1">
      <alignment vertical="center"/>
      <protection/>
    </xf>
    <xf numFmtId="0" fontId="56" fillId="0" borderId="21" xfId="76" applyFont="1" applyBorder="1" applyAlignment="1">
      <alignment vertical="center"/>
      <protection/>
    </xf>
    <xf numFmtId="0" fontId="8" fillId="0" borderId="0"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2" fillId="0" borderId="0" xfId="70" applyFill="1" applyAlignment="1">
      <alignment vertical="center" shrinkToFit="1"/>
      <protection/>
    </xf>
    <xf numFmtId="0" fontId="7" fillId="0" borderId="54" xfId="70" applyFont="1" applyFill="1" applyBorder="1" applyAlignment="1">
      <alignment horizontal="center" vertical="center" shrinkToFit="1"/>
      <protection/>
    </xf>
    <xf numFmtId="0" fontId="7" fillId="0" borderId="55" xfId="70" applyFont="1" applyFill="1" applyBorder="1" applyAlignment="1">
      <alignment horizontal="center" vertical="center" shrinkToFit="1"/>
      <protection/>
    </xf>
    <xf numFmtId="0" fontId="6" fillId="0" borderId="56" xfId="70" applyFont="1" applyFill="1" applyBorder="1" applyAlignment="1">
      <alignment vertical="center" shrinkToFit="1"/>
      <protection/>
    </xf>
    <xf numFmtId="20" fontId="6" fillId="0" borderId="57" xfId="70" applyNumberFormat="1" applyFont="1" applyFill="1" applyBorder="1" applyAlignment="1">
      <alignment horizontal="center" vertical="center" shrinkToFit="1"/>
      <protection/>
    </xf>
    <xf numFmtId="0" fontId="7" fillId="0" borderId="0" xfId="70" applyFont="1" applyFill="1" applyBorder="1" applyAlignment="1">
      <alignment horizontal="center" vertical="center" shrinkToFit="1"/>
      <protection/>
    </xf>
    <xf numFmtId="0" fontId="7" fillId="0" borderId="56" xfId="70" applyFont="1" applyFill="1" applyBorder="1" applyAlignment="1">
      <alignment vertical="center" shrinkToFit="1"/>
      <protection/>
    </xf>
    <xf numFmtId="0" fontId="7" fillId="0" borderId="57" xfId="70" applyFont="1" applyFill="1" applyBorder="1" applyAlignment="1">
      <alignment horizontal="center" vertical="center" shrinkToFit="1"/>
      <protection/>
    </xf>
    <xf numFmtId="0" fontId="7" fillId="36" borderId="58" xfId="70" applyFont="1" applyFill="1" applyBorder="1" applyAlignment="1">
      <alignment horizontal="center" vertical="center" shrinkToFit="1"/>
      <protection/>
    </xf>
    <xf numFmtId="0" fontId="7" fillId="0" borderId="56" xfId="70" applyFont="1" applyFill="1" applyBorder="1" applyAlignment="1">
      <alignment horizontal="center" vertical="center" shrinkToFit="1"/>
      <protection/>
    </xf>
    <xf numFmtId="0" fontId="8" fillId="0" borderId="0" xfId="70" applyFont="1" applyFill="1" applyAlignment="1">
      <alignment vertical="center" shrinkToFit="1"/>
      <protection/>
    </xf>
    <xf numFmtId="0" fontId="2" fillId="0" borderId="56" xfId="70" applyFont="1" applyFill="1" applyBorder="1" applyAlignment="1">
      <alignment vertical="center" shrinkToFit="1"/>
      <protection/>
    </xf>
    <xf numFmtId="0" fontId="2" fillId="0" borderId="57" xfId="70" applyFont="1" applyFill="1" applyBorder="1" applyAlignment="1">
      <alignment horizontal="center" vertical="center" shrinkToFit="1"/>
      <protection/>
    </xf>
    <xf numFmtId="0" fontId="2" fillId="0" borderId="0" xfId="70" applyFont="1" applyFill="1" applyAlignment="1">
      <alignment vertical="center" shrinkToFit="1"/>
      <protection/>
    </xf>
    <xf numFmtId="0" fontId="6" fillId="0" borderId="59" xfId="70" applyFont="1" applyFill="1" applyBorder="1" applyAlignment="1">
      <alignment vertical="center" shrinkToFit="1"/>
      <protection/>
    </xf>
    <xf numFmtId="20" fontId="6" fillId="0" borderId="60" xfId="70" applyNumberFormat="1" applyFont="1" applyFill="1" applyBorder="1" applyAlignment="1">
      <alignment horizontal="center" vertical="center" shrinkToFit="1"/>
      <protection/>
    </xf>
    <xf numFmtId="0" fontId="7" fillId="36" borderId="56" xfId="70" applyFont="1" applyFill="1" applyBorder="1" applyAlignment="1">
      <alignment horizontal="center" vertical="center" shrinkToFit="1"/>
      <protection/>
    </xf>
    <xf numFmtId="0" fontId="2" fillId="0" borderId="56" xfId="70" applyFill="1" applyBorder="1" applyAlignment="1">
      <alignment vertical="center" shrinkToFit="1"/>
      <protection/>
    </xf>
    <xf numFmtId="0" fontId="7" fillId="0" borderId="58" xfId="70" applyFont="1" applyFill="1" applyBorder="1" applyAlignment="1">
      <alignment horizontal="center" vertical="center" shrinkToFit="1"/>
      <protection/>
    </xf>
    <xf numFmtId="0" fontId="8" fillId="0" borderId="56" xfId="70" applyFont="1" applyFill="1" applyBorder="1" applyAlignment="1">
      <alignment vertical="center" shrinkToFit="1"/>
      <protection/>
    </xf>
    <xf numFmtId="0" fontId="2" fillId="0" borderId="59" xfId="70" applyFill="1" applyBorder="1" applyAlignment="1">
      <alignment vertical="center" shrinkToFit="1"/>
      <protection/>
    </xf>
    <xf numFmtId="0" fontId="6" fillId="0" borderId="61" xfId="70" applyFont="1" applyFill="1" applyBorder="1" applyAlignment="1">
      <alignment vertical="center" shrinkToFit="1"/>
      <protection/>
    </xf>
    <xf numFmtId="20" fontId="6" fillId="0" borderId="62" xfId="70" applyNumberFormat="1" applyFont="1" applyFill="1" applyBorder="1" applyAlignment="1">
      <alignment horizontal="center" vertical="center" shrinkToFit="1"/>
      <protection/>
    </xf>
    <xf numFmtId="0" fontId="6" fillId="0" borderId="57" xfId="70" applyFont="1" applyFill="1" applyBorder="1" applyAlignment="1">
      <alignment horizontal="center" vertical="center" shrinkToFit="1"/>
      <protection/>
    </xf>
    <xf numFmtId="20" fontId="6" fillId="0" borderId="0" xfId="70" applyNumberFormat="1" applyFont="1" applyFill="1" applyBorder="1" applyAlignment="1">
      <alignment horizontal="center" vertical="center" shrinkToFit="1"/>
      <protection/>
    </xf>
    <xf numFmtId="0" fontId="6" fillId="0" borderId="63" xfId="70" applyFont="1" applyFill="1" applyBorder="1" applyAlignment="1">
      <alignment vertical="center" shrinkToFit="1"/>
      <protection/>
    </xf>
    <xf numFmtId="0" fontId="8" fillId="0" borderId="56" xfId="70" applyFont="1" applyFill="1" applyBorder="1" applyAlignment="1">
      <alignment horizontal="center" vertical="center" shrinkToFit="1"/>
      <protection/>
    </xf>
    <xf numFmtId="0" fontId="8" fillId="0" borderId="58" xfId="70" applyFont="1" applyFill="1" applyBorder="1" applyAlignment="1">
      <alignment horizontal="center" vertical="center" shrinkToFit="1"/>
      <protection/>
    </xf>
    <xf numFmtId="0" fontId="8" fillId="0" borderId="64" xfId="70" applyFont="1" applyFill="1" applyBorder="1" applyAlignment="1">
      <alignment horizontal="center" vertical="center" shrinkToFit="1"/>
      <protection/>
    </xf>
    <xf numFmtId="0" fontId="6" fillId="0" borderId="56" xfId="70" applyFont="1" applyFill="1" applyBorder="1" applyAlignment="1">
      <alignment horizontal="center" vertical="center" shrinkToFit="1"/>
      <protection/>
    </xf>
    <xf numFmtId="0" fontId="6" fillId="0" borderId="64" xfId="70" applyFont="1" applyFill="1" applyBorder="1" applyAlignment="1">
      <alignment horizontal="center" vertical="center" shrinkToFit="1"/>
      <protection/>
    </xf>
    <xf numFmtId="0" fontId="2" fillId="0" borderId="56" xfId="70" applyFont="1" applyFill="1" applyBorder="1" applyAlignment="1">
      <alignment horizontal="center" vertical="center" shrinkToFit="1"/>
      <protection/>
    </xf>
    <xf numFmtId="0" fontId="2" fillId="0" borderId="58" xfId="70" applyFont="1" applyFill="1" applyBorder="1" applyAlignment="1">
      <alignment horizontal="center" vertical="center" shrinkToFit="1"/>
      <protection/>
    </xf>
    <xf numFmtId="0" fontId="2" fillId="0" borderId="64" xfId="70" applyFont="1" applyFill="1" applyBorder="1" applyAlignment="1">
      <alignment horizontal="center" vertical="center" shrinkToFit="1"/>
      <protection/>
    </xf>
    <xf numFmtId="0" fontId="8" fillId="0" borderId="59" xfId="70" applyFont="1" applyFill="1" applyBorder="1" applyAlignment="1">
      <alignment horizontal="center" vertical="center" shrinkToFit="1"/>
      <protection/>
    </xf>
    <xf numFmtId="0" fontId="8" fillId="0" borderId="65" xfId="70" applyFont="1" applyFill="1" applyBorder="1" applyAlignment="1">
      <alignment horizontal="center" vertical="center" shrinkToFit="1"/>
      <protection/>
    </xf>
    <xf numFmtId="0" fontId="8" fillId="0" borderId="66" xfId="70" applyFont="1" applyFill="1" applyBorder="1" applyAlignment="1">
      <alignment horizontal="center" vertical="center" shrinkToFit="1"/>
      <protection/>
    </xf>
    <xf numFmtId="0" fontId="8" fillId="0" borderId="61" xfId="70" applyFont="1" applyFill="1" applyBorder="1" applyAlignment="1">
      <alignment horizontal="center" vertical="center" shrinkToFit="1"/>
      <protection/>
    </xf>
    <xf numFmtId="0" fontId="2" fillId="0" borderId="58" xfId="70" applyFill="1" applyBorder="1" applyAlignment="1">
      <alignment vertical="center" shrinkToFit="1"/>
      <protection/>
    </xf>
    <xf numFmtId="0" fontId="2" fillId="0" borderId="65" xfId="70" applyFill="1" applyBorder="1" applyAlignment="1">
      <alignment vertical="center" shrinkToFit="1"/>
      <protection/>
    </xf>
    <xf numFmtId="0" fontId="2" fillId="0" borderId="64" xfId="70" applyFill="1" applyBorder="1" applyAlignment="1">
      <alignment horizontal="center" vertical="center" shrinkToFit="1"/>
      <protection/>
    </xf>
    <xf numFmtId="0" fontId="7" fillId="0" borderId="64" xfId="70" applyFont="1" applyFill="1" applyBorder="1" applyAlignment="1">
      <alignment horizontal="center" vertical="center" shrinkToFit="1"/>
      <protection/>
    </xf>
    <xf numFmtId="0" fontId="2" fillId="0" borderId="66" xfId="70" applyFill="1" applyBorder="1" applyAlignment="1">
      <alignment horizontal="center" vertical="center" shrinkToFit="1"/>
      <protection/>
    </xf>
    <xf numFmtId="0" fontId="2" fillId="0" borderId="58" xfId="70" applyFill="1" applyBorder="1" applyAlignment="1">
      <alignment horizontal="center" vertical="center" shrinkToFit="1"/>
      <protection/>
    </xf>
    <xf numFmtId="0" fontId="2" fillId="0" borderId="56" xfId="70" applyFill="1" applyBorder="1" applyAlignment="1">
      <alignment horizontal="center" vertical="center" shrinkToFit="1"/>
      <protection/>
    </xf>
    <xf numFmtId="0" fontId="2" fillId="0" borderId="61" xfId="70" applyFill="1" applyBorder="1" applyAlignment="1">
      <alignment horizontal="center" vertical="center" shrinkToFit="1"/>
      <protection/>
    </xf>
    <xf numFmtId="0" fontId="2" fillId="0" borderId="65" xfId="70" applyFill="1" applyBorder="1" applyAlignment="1">
      <alignment horizontal="center" vertical="center" shrinkToFit="1"/>
      <protection/>
    </xf>
    <xf numFmtId="0" fontId="2" fillId="0" borderId="59" xfId="70" applyFill="1" applyBorder="1" applyAlignment="1">
      <alignment horizontal="center" vertical="center" shrinkToFit="1"/>
      <protection/>
    </xf>
    <xf numFmtId="0" fontId="2" fillId="36" borderId="56" xfId="70" applyFill="1" applyBorder="1" applyAlignment="1">
      <alignment vertical="center" shrinkToFit="1"/>
      <protection/>
    </xf>
    <xf numFmtId="0" fontId="2" fillId="36" borderId="59" xfId="70" applyFill="1" applyBorder="1" applyAlignment="1">
      <alignment vertical="center" shrinkToFit="1"/>
      <protection/>
    </xf>
    <xf numFmtId="0" fontId="2" fillId="0" borderId="67" xfId="70" applyFill="1" applyBorder="1" applyAlignment="1">
      <alignment horizontal="center" vertical="center" shrinkToFit="1"/>
      <protection/>
    </xf>
    <xf numFmtId="0" fontId="2" fillId="0" borderId="63" xfId="70" applyFill="1" applyBorder="1" applyAlignment="1">
      <alignment vertical="center" shrinkToFit="1"/>
      <protection/>
    </xf>
    <xf numFmtId="0" fontId="5" fillId="36" borderId="56" xfId="70" applyFont="1" applyFill="1" applyBorder="1" applyAlignment="1">
      <alignment horizontal="center" vertical="center" shrinkToFit="1"/>
      <protection/>
    </xf>
    <xf numFmtId="0" fontId="7" fillId="36" borderId="58" xfId="70" applyFont="1" applyFill="1" applyBorder="1" applyAlignment="1">
      <alignment horizontal="center" vertical="center" shrinkToFit="1"/>
      <protection/>
    </xf>
    <xf numFmtId="0" fontId="7" fillId="36" borderId="56" xfId="70" applyFont="1" applyFill="1" applyBorder="1" applyAlignment="1">
      <alignment horizontal="center" vertical="center" shrinkToFit="1"/>
      <protection/>
    </xf>
    <xf numFmtId="20" fontId="6" fillId="0" borderId="67" xfId="70" applyNumberFormat="1" applyFont="1" applyFill="1" applyBorder="1" applyAlignment="1">
      <alignment horizontal="center" vertical="center" shrinkToFit="1"/>
      <protection/>
    </xf>
    <xf numFmtId="0" fontId="7" fillId="36" borderId="68" xfId="70" applyFont="1" applyFill="1" applyBorder="1" applyAlignment="1">
      <alignment horizontal="center" vertical="center" shrinkToFit="1"/>
      <protection/>
    </xf>
    <xf numFmtId="0" fontId="2" fillId="0" borderId="63" xfId="70" applyFill="1" applyBorder="1" applyAlignment="1">
      <alignment horizontal="center" vertical="center" shrinkToFit="1"/>
      <protection/>
    </xf>
    <xf numFmtId="20" fontId="6" fillId="0" borderId="56" xfId="70" applyNumberFormat="1" applyFont="1" applyFill="1" applyBorder="1" applyAlignment="1">
      <alignment horizontal="center" vertical="center" shrinkToFit="1"/>
      <protection/>
    </xf>
    <xf numFmtId="20" fontId="6" fillId="0" borderId="59" xfId="70" applyNumberFormat="1" applyFont="1" applyFill="1" applyBorder="1" applyAlignment="1">
      <alignment horizontal="center" vertical="center" shrinkToFit="1"/>
      <protection/>
    </xf>
    <xf numFmtId="20" fontId="6" fillId="0" borderId="61" xfId="70" applyNumberFormat="1" applyFont="1" applyFill="1" applyBorder="1" applyAlignment="1">
      <alignment horizontal="center" vertical="center" shrinkToFit="1"/>
      <protection/>
    </xf>
    <xf numFmtId="20" fontId="6" fillId="0" borderId="63" xfId="70" applyNumberFormat="1" applyFont="1" applyFill="1" applyBorder="1" applyAlignment="1">
      <alignment horizontal="center" vertical="center" shrinkToFit="1"/>
      <protection/>
    </xf>
    <xf numFmtId="0" fontId="6" fillId="0" borderId="58" xfId="70" applyFont="1" applyFill="1" applyBorder="1" applyAlignment="1">
      <alignment vertical="center" shrinkToFit="1"/>
      <protection/>
    </xf>
    <xf numFmtId="0" fontId="7" fillId="0" borderId="58" xfId="70" applyFont="1" applyFill="1" applyBorder="1" applyAlignment="1">
      <alignment vertical="center" shrinkToFit="1"/>
      <protection/>
    </xf>
    <xf numFmtId="0" fontId="2" fillId="0" borderId="58" xfId="70" applyFont="1" applyFill="1" applyBorder="1" applyAlignment="1">
      <alignment vertical="center" shrinkToFit="1"/>
      <protection/>
    </xf>
    <xf numFmtId="0" fontId="6" fillId="0" borderId="65" xfId="70" applyFont="1" applyFill="1" applyBorder="1" applyAlignment="1">
      <alignment vertical="center" shrinkToFit="1"/>
      <protection/>
    </xf>
    <xf numFmtId="0" fontId="6" fillId="0" borderId="69" xfId="70" applyFont="1" applyFill="1" applyBorder="1" applyAlignment="1">
      <alignment vertical="center" shrinkToFit="1"/>
      <protection/>
    </xf>
    <xf numFmtId="0" fontId="6" fillId="0" borderId="67" xfId="70" applyFont="1" applyFill="1" applyBorder="1" applyAlignment="1">
      <alignment vertical="center" shrinkToFit="1"/>
      <protection/>
    </xf>
    <xf numFmtId="0" fontId="61" fillId="0" borderId="0" xfId="76" applyFont="1" applyAlignment="1">
      <alignment horizontal="center" vertical="center"/>
      <protection/>
    </xf>
    <xf numFmtId="0" fontId="8" fillId="0" borderId="70" xfId="76" applyNumberFormat="1" applyFont="1" applyFill="1" applyBorder="1" applyAlignment="1">
      <alignment horizontal="center" vertical="center" wrapText="1"/>
      <protection/>
    </xf>
    <xf numFmtId="0" fontId="8" fillId="0" borderId="71" xfId="76" applyNumberFormat="1" applyFont="1" applyFill="1" applyBorder="1" applyAlignment="1">
      <alignment horizontal="center" vertical="center" wrapText="1"/>
      <protection/>
    </xf>
    <xf numFmtId="0" fontId="8" fillId="0" borderId="24" xfId="76" applyNumberFormat="1" applyFont="1" applyFill="1" applyBorder="1" applyAlignment="1">
      <alignment horizontal="center" vertical="center" wrapText="1"/>
      <protection/>
    </xf>
    <xf numFmtId="0" fontId="57" fillId="0" borderId="72" xfId="76" applyNumberFormat="1" applyFont="1" applyFill="1" applyBorder="1" applyAlignment="1">
      <alignment horizontal="center" vertical="center"/>
      <protection/>
    </xf>
    <xf numFmtId="0" fontId="57" fillId="0" borderId="73" xfId="76" applyNumberFormat="1" applyFont="1" applyFill="1" applyBorder="1" applyAlignment="1">
      <alignment horizontal="center" vertical="center"/>
      <protection/>
    </xf>
    <xf numFmtId="0" fontId="57" fillId="0" borderId="74" xfId="76" applyNumberFormat="1" applyFont="1" applyFill="1" applyBorder="1" applyAlignment="1">
      <alignment horizontal="center" vertical="center"/>
      <protection/>
    </xf>
    <xf numFmtId="0" fontId="57" fillId="0" borderId="75" xfId="76" applyNumberFormat="1" applyFont="1" applyFill="1" applyBorder="1" applyAlignment="1">
      <alignment horizontal="center" vertical="center"/>
      <protection/>
    </xf>
    <xf numFmtId="0" fontId="57" fillId="0" borderId="76" xfId="76" applyNumberFormat="1" applyFont="1" applyFill="1" applyBorder="1" applyAlignment="1">
      <alignment horizontal="center" vertical="center"/>
      <protection/>
    </xf>
    <xf numFmtId="0" fontId="57" fillId="0" borderId="77" xfId="76" applyNumberFormat="1" applyFont="1" applyFill="1" applyBorder="1" applyAlignment="1">
      <alignment horizontal="center" vertical="center"/>
      <protection/>
    </xf>
    <xf numFmtId="0" fontId="57" fillId="0" borderId="78" xfId="76" applyNumberFormat="1" applyFont="1" applyFill="1" applyBorder="1" applyAlignment="1">
      <alignment horizontal="center" vertical="center"/>
      <protection/>
    </xf>
    <xf numFmtId="0" fontId="57" fillId="0" borderId="79" xfId="76" applyNumberFormat="1" applyFont="1" applyFill="1" applyBorder="1" applyAlignment="1">
      <alignment horizontal="center" vertical="center"/>
      <protection/>
    </xf>
    <xf numFmtId="0" fontId="57" fillId="0" borderId="80" xfId="76" applyNumberFormat="1" applyFont="1" applyFill="1" applyBorder="1" applyAlignment="1">
      <alignment horizontal="center" vertical="center"/>
      <protection/>
    </xf>
    <xf numFmtId="0" fontId="56" fillId="0" borderId="81" xfId="76" applyFont="1" applyBorder="1" applyAlignment="1">
      <alignment horizontal="center" vertical="center"/>
      <protection/>
    </xf>
    <xf numFmtId="0" fontId="56" fillId="0" borderId="1" xfId="76" applyFont="1" applyBorder="1" applyAlignment="1">
      <alignment horizontal="center" vertical="center"/>
      <protection/>
    </xf>
    <xf numFmtId="0" fontId="56" fillId="0" borderId="82" xfId="76" applyFont="1" applyBorder="1" applyAlignment="1">
      <alignment horizontal="center" vertical="center"/>
      <protection/>
    </xf>
    <xf numFmtId="0" fontId="8" fillId="0" borderId="8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82" xfId="0" applyNumberFormat="1" applyFont="1" applyFill="1" applyBorder="1" applyAlignment="1">
      <alignment horizontal="center" vertical="center" wrapText="1"/>
    </xf>
    <xf numFmtId="0" fontId="14" fillId="0" borderId="81" xfId="77" applyFont="1" applyBorder="1" applyAlignment="1">
      <alignment horizontal="center" vertical="center"/>
      <protection/>
    </xf>
    <xf numFmtId="0" fontId="14" fillId="0" borderId="1" xfId="77" applyFont="1" applyBorder="1" applyAlignment="1">
      <alignment horizontal="center" vertical="center"/>
      <protection/>
    </xf>
    <xf numFmtId="0" fontId="14" fillId="0" borderId="82" xfId="77" applyFont="1" applyBorder="1" applyAlignment="1">
      <alignment horizontal="center" vertical="center"/>
      <protection/>
    </xf>
    <xf numFmtId="0" fontId="62" fillId="0" borderId="43" xfId="76" applyFont="1" applyBorder="1" applyAlignment="1">
      <alignment horizontal="center"/>
      <protection/>
    </xf>
    <xf numFmtId="0" fontId="8" fillId="0" borderId="24" xfId="0"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wrapText="1"/>
    </xf>
    <xf numFmtId="0" fontId="8" fillId="0" borderId="71" xfId="0" applyNumberFormat="1" applyFont="1" applyFill="1" applyBorder="1" applyAlignment="1">
      <alignment horizontal="center" vertical="center" wrapText="1"/>
    </xf>
    <xf numFmtId="0" fontId="63" fillId="0" borderId="0" xfId="76" applyFont="1" applyAlignment="1">
      <alignment horizontal="center" vertical="center"/>
      <protection/>
    </xf>
    <xf numFmtId="0" fontId="6" fillId="0" borderId="0" xfId="77" applyFont="1" applyAlignment="1">
      <alignment horizontal="center" vertical="center"/>
      <protection/>
    </xf>
    <xf numFmtId="0" fontId="14" fillId="0" borderId="83" xfId="77" applyFont="1" applyBorder="1" applyAlignment="1">
      <alignment horizontal="center" vertical="center"/>
      <protection/>
    </xf>
    <xf numFmtId="0" fontId="14" fillId="0" borderId="84" xfId="77" applyFont="1" applyBorder="1" applyAlignment="1">
      <alignment horizontal="center" vertical="center"/>
      <protection/>
    </xf>
    <xf numFmtId="0" fontId="14" fillId="0" borderId="85" xfId="77" applyFont="1" applyBorder="1" applyAlignment="1">
      <alignment horizontal="center" vertical="center"/>
      <protection/>
    </xf>
    <xf numFmtId="0" fontId="14" fillId="0" borderId="56" xfId="77" applyFont="1" applyBorder="1" applyAlignment="1">
      <alignment horizontal="center" vertical="center"/>
      <protection/>
    </xf>
    <xf numFmtId="0" fontId="14" fillId="0" borderId="63" xfId="77" applyFont="1" applyBorder="1" applyAlignment="1">
      <alignment horizontal="center" vertical="center"/>
      <protection/>
    </xf>
    <xf numFmtId="0" fontId="14" fillId="0" borderId="86" xfId="77" applyFont="1" applyBorder="1" applyAlignment="1">
      <alignment horizontal="center" vertical="center"/>
      <protection/>
    </xf>
    <xf numFmtId="0" fontId="2" fillId="0" borderId="83" xfId="77" applyBorder="1" applyAlignment="1">
      <alignment horizontal="center" vertical="center"/>
      <protection/>
    </xf>
    <xf numFmtId="0" fontId="2" fillId="0" borderId="84" xfId="77" applyBorder="1" applyAlignment="1">
      <alignment horizontal="center" vertical="center"/>
      <protection/>
    </xf>
    <xf numFmtId="0" fontId="2" fillId="0" borderId="85" xfId="77" applyBorder="1" applyAlignment="1">
      <alignment horizontal="center" vertical="center"/>
      <protection/>
    </xf>
    <xf numFmtId="0" fontId="2" fillId="0" borderId="56" xfId="77" applyBorder="1" applyAlignment="1">
      <alignment horizontal="center" vertical="center"/>
      <protection/>
    </xf>
    <xf numFmtId="0" fontId="2" fillId="0" borderId="63" xfId="77" applyBorder="1" applyAlignment="1">
      <alignment horizontal="center" vertical="center"/>
      <protection/>
    </xf>
    <xf numFmtId="0" fontId="14" fillId="0" borderId="15" xfId="77" applyFont="1" applyBorder="1" applyAlignment="1">
      <alignment horizontal="center" vertical="center"/>
      <protection/>
    </xf>
    <xf numFmtId="0" fontId="14" fillId="0" borderId="19" xfId="77" applyFont="1" applyBorder="1" applyAlignment="1">
      <alignment horizontal="center" vertical="center"/>
      <protection/>
    </xf>
    <xf numFmtId="0" fontId="6" fillId="0" borderId="53" xfId="70" applyFont="1" applyFill="1" applyBorder="1" applyAlignment="1">
      <alignment horizontal="center" vertical="center" shrinkToFit="1"/>
      <protection/>
    </xf>
    <xf numFmtId="0" fontId="5" fillId="0" borderId="81" xfId="70" applyFont="1" applyFill="1" applyBorder="1" applyAlignment="1">
      <alignment horizontal="center" shrinkToFit="1"/>
      <protection/>
    </xf>
    <xf numFmtId="0" fontId="5" fillId="0" borderId="82" xfId="70" applyFont="1" applyFill="1" applyBorder="1" applyAlignment="1">
      <alignment horizontal="center" shrinkToFit="1"/>
      <protection/>
    </xf>
    <xf numFmtId="0" fontId="5" fillId="0" borderId="1" xfId="70" applyFont="1" applyFill="1" applyBorder="1" applyAlignment="1">
      <alignment horizontal="center" shrinkToFit="1"/>
      <protection/>
    </xf>
    <xf numFmtId="0" fontId="6" fillId="0" borderId="85" xfId="70" applyFont="1" applyFill="1" applyBorder="1" applyAlignment="1">
      <alignment horizontal="center" vertical="center" shrinkToFit="1"/>
      <protection/>
    </xf>
    <xf numFmtId="0" fontId="6" fillId="0" borderId="59" xfId="70" applyFont="1" applyFill="1" applyBorder="1" applyAlignment="1">
      <alignment horizontal="center" vertical="center" shrinkToFit="1"/>
      <protection/>
    </xf>
    <xf numFmtId="0" fontId="5" fillId="0" borderId="87" xfId="70" applyFont="1" applyFill="1" applyBorder="1" applyAlignment="1">
      <alignment horizontal="center" shrinkToFit="1"/>
      <protection/>
    </xf>
    <xf numFmtId="0" fontId="5" fillId="0" borderId="65" xfId="70" applyFont="1" applyFill="1" applyBorder="1" applyAlignment="1">
      <alignment horizontal="center" shrinkToFit="1"/>
      <protection/>
    </xf>
    <xf numFmtId="0" fontId="5" fillId="36" borderId="61" xfId="70" applyFont="1" applyFill="1" applyBorder="1" applyAlignment="1">
      <alignment horizontal="center" vertical="center" shrinkToFit="1"/>
      <protection/>
    </xf>
    <xf numFmtId="0" fontId="5" fillId="36" borderId="56" xfId="70" applyFont="1" applyFill="1" applyBorder="1" applyAlignment="1">
      <alignment horizontal="center" vertical="center" shrinkToFit="1"/>
      <protection/>
    </xf>
    <xf numFmtId="0" fontId="7" fillId="36" borderId="58" xfId="70" applyFont="1" applyFill="1" applyBorder="1" applyAlignment="1">
      <alignment horizontal="center" vertical="center" shrinkToFit="1"/>
      <protection/>
    </xf>
    <xf numFmtId="0" fontId="7" fillId="36" borderId="65" xfId="70" applyFont="1" applyFill="1" applyBorder="1" applyAlignment="1">
      <alignment horizontal="center" vertical="center" shrinkToFit="1"/>
      <protection/>
    </xf>
    <xf numFmtId="0" fontId="5" fillId="36" borderId="59" xfId="70" applyFont="1" applyFill="1" applyBorder="1" applyAlignment="1">
      <alignment horizontal="center" vertical="center" shrinkToFit="1"/>
      <protection/>
    </xf>
    <xf numFmtId="0" fontId="5" fillId="0" borderId="56" xfId="70" applyFont="1" applyFill="1" applyBorder="1" applyAlignment="1">
      <alignment horizontal="center" vertical="center" shrinkToFit="1"/>
      <protection/>
    </xf>
    <xf numFmtId="0" fontId="5" fillId="0" borderId="63" xfId="70" applyFont="1" applyFill="1" applyBorder="1" applyAlignment="1">
      <alignment horizontal="center" vertical="center" shrinkToFit="1"/>
      <protection/>
    </xf>
    <xf numFmtId="0" fontId="7" fillId="0" borderId="61" xfId="70" applyFont="1" applyFill="1" applyBorder="1" applyAlignment="1">
      <alignment horizontal="center" vertical="center" shrinkToFit="1"/>
      <protection/>
    </xf>
    <xf numFmtId="0" fontId="7" fillId="0" borderId="56" xfId="70" applyFont="1" applyFill="1" applyBorder="1" applyAlignment="1">
      <alignment horizontal="center" vertical="center" shrinkToFit="1"/>
      <protection/>
    </xf>
    <xf numFmtId="0" fontId="5" fillId="36" borderId="88" xfId="70" applyFont="1" applyFill="1" applyBorder="1" applyAlignment="1">
      <alignment horizontal="center" vertical="center" shrinkToFit="1"/>
      <protection/>
    </xf>
    <xf numFmtId="0" fontId="5" fillId="36" borderId="68" xfId="70" applyFont="1" applyFill="1" applyBorder="1" applyAlignment="1">
      <alignment horizontal="center" vertical="center" shrinkToFit="1"/>
      <protection/>
    </xf>
    <xf numFmtId="0" fontId="5" fillId="36" borderId="89" xfId="70" applyFont="1" applyFill="1" applyBorder="1" applyAlignment="1">
      <alignment horizontal="center" vertical="center" shrinkToFit="1"/>
      <protection/>
    </xf>
    <xf numFmtId="0" fontId="5" fillId="0" borderId="61" xfId="70" applyFont="1" applyFill="1" applyBorder="1" applyAlignment="1">
      <alignment horizontal="center" vertical="center" shrinkToFit="1"/>
      <protection/>
    </xf>
    <xf numFmtId="0" fontId="7" fillId="0" borderId="90" xfId="70" applyFont="1" applyFill="1" applyBorder="1" applyAlignment="1">
      <alignment horizontal="center" vertical="center" shrinkToFit="1"/>
      <protection/>
    </xf>
    <xf numFmtId="0" fontId="7" fillId="0" borderId="0" xfId="70" applyFont="1" applyFill="1" applyBorder="1" applyAlignment="1">
      <alignment horizontal="center" vertical="center" shrinkToFit="1"/>
      <protection/>
    </xf>
    <xf numFmtId="0" fontId="5" fillId="0" borderId="0" xfId="70" applyFont="1" applyFill="1" applyBorder="1" applyAlignment="1">
      <alignment horizontal="center" vertical="center" shrinkToFit="1"/>
      <protection/>
    </xf>
    <xf numFmtId="0" fontId="5" fillId="0" borderId="91" xfId="70" applyFont="1" applyFill="1" applyBorder="1" applyAlignment="1">
      <alignment horizontal="center" vertical="center" shrinkToFit="1"/>
      <protection/>
    </xf>
    <xf numFmtId="0" fontId="5" fillId="0" borderId="59" xfId="70" applyFont="1" applyFill="1" applyBorder="1" applyAlignment="1">
      <alignment horizontal="center" vertical="center" shrinkToFit="1"/>
      <protection/>
    </xf>
    <xf numFmtId="0" fontId="5" fillId="0" borderId="92" xfId="70" applyFont="1" applyFill="1" applyBorder="1" applyAlignment="1">
      <alignment horizontal="center" vertical="center" shrinkToFit="1"/>
      <protection/>
    </xf>
    <xf numFmtId="0" fontId="5" fillId="0" borderId="93" xfId="70" applyFont="1" applyFill="1" applyBorder="1" applyAlignment="1">
      <alignment horizontal="center" vertical="center" shrinkToFit="1"/>
      <protection/>
    </xf>
    <xf numFmtId="0" fontId="5" fillId="0" borderId="94" xfId="70" applyFont="1" applyFill="1" applyBorder="1" applyAlignment="1">
      <alignment horizontal="center" vertical="center" shrinkToFit="1"/>
      <protection/>
    </xf>
    <xf numFmtId="0" fontId="3" fillId="0" borderId="0" xfId="70" applyFont="1" applyFill="1" applyAlignment="1">
      <alignment horizontal="center" vertical="center" shrinkToFit="1"/>
      <protection/>
    </xf>
    <xf numFmtId="0" fontId="5" fillId="0" borderId="0" xfId="70" applyFont="1" applyFill="1" applyBorder="1" applyAlignment="1">
      <alignment shrinkToFit="1"/>
      <protection/>
    </xf>
    <xf numFmtId="0" fontId="5" fillId="36" borderId="69" xfId="70" applyFont="1" applyFill="1" applyBorder="1" applyAlignment="1">
      <alignment horizontal="center" vertical="center" shrinkToFit="1"/>
      <protection/>
    </xf>
    <xf numFmtId="0" fontId="5" fillId="36" borderId="58" xfId="70" applyFont="1" applyFill="1" applyBorder="1" applyAlignment="1">
      <alignment horizontal="center" vertical="center" shrinkToFit="1"/>
      <protection/>
    </xf>
    <xf numFmtId="0" fontId="7" fillId="0" borderId="59" xfId="70" applyFont="1" applyFill="1" applyBorder="1" applyAlignment="1">
      <alignment horizontal="center" vertical="center" shrinkToFit="1"/>
      <protection/>
    </xf>
    <xf numFmtId="0" fontId="5" fillId="36" borderId="65" xfId="70" applyFont="1" applyFill="1" applyBorder="1" applyAlignment="1">
      <alignment horizontal="center" vertical="center" shrinkToFit="1"/>
      <protection/>
    </xf>
    <xf numFmtId="0" fontId="7" fillId="0" borderId="58" xfId="70" applyFont="1" applyFill="1" applyBorder="1" applyAlignment="1">
      <alignment horizontal="center" vertical="center" shrinkToFit="1"/>
      <protection/>
    </xf>
    <xf numFmtId="0" fontId="7" fillId="0" borderId="65" xfId="70" applyFont="1" applyFill="1" applyBorder="1" applyAlignment="1">
      <alignment horizontal="center" vertical="center" shrinkToFit="1"/>
      <protection/>
    </xf>
    <xf numFmtId="0" fontId="5" fillId="0" borderId="43" xfId="70" applyFont="1" applyFill="1" applyBorder="1" applyAlignment="1">
      <alignment horizontal="center" vertical="center" shrinkToFit="1"/>
      <protection/>
    </xf>
    <xf numFmtId="0" fontId="5" fillId="0" borderId="58" xfId="70" applyFont="1" applyFill="1" applyBorder="1" applyAlignment="1">
      <alignment horizontal="center" vertical="center" shrinkToFit="1"/>
      <protection/>
    </xf>
    <xf numFmtId="0" fontId="5" fillId="0" borderId="90" xfId="70" applyFont="1" applyFill="1" applyBorder="1" applyAlignment="1">
      <alignment horizontal="center" vertical="center" shrinkToFit="1"/>
      <protection/>
    </xf>
    <xf numFmtId="0" fontId="5" fillId="37" borderId="56" xfId="70" applyFont="1" applyFill="1" applyBorder="1" applyAlignment="1">
      <alignment horizontal="center" vertical="center" shrinkToFit="1"/>
      <protection/>
    </xf>
    <xf numFmtId="0" fontId="7" fillId="37" borderId="56" xfId="70" applyFont="1" applyFill="1" applyBorder="1" applyAlignment="1">
      <alignment horizontal="center" vertical="center" shrinkToFit="1"/>
      <protection/>
    </xf>
    <xf numFmtId="0" fontId="5" fillId="37" borderId="59" xfId="70" applyFont="1" applyFill="1" applyBorder="1" applyAlignment="1">
      <alignment horizontal="center" vertical="center" shrinkToFit="1"/>
      <protection/>
    </xf>
    <xf numFmtId="0" fontId="5" fillId="37" borderId="61" xfId="70" applyFont="1" applyFill="1" applyBorder="1" applyAlignment="1">
      <alignment horizontal="center" vertical="center" shrinkToFit="1"/>
      <protection/>
    </xf>
    <xf numFmtId="0" fontId="7" fillId="37" borderId="56" xfId="70" applyFont="1" applyFill="1" applyBorder="1" applyAlignment="1">
      <alignment horizontal="center" vertical="center" shrinkToFit="1"/>
      <protection/>
    </xf>
    <xf numFmtId="0" fontId="7" fillId="37" borderId="59" xfId="70" applyFont="1" applyFill="1" applyBorder="1" applyAlignment="1">
      <alignment horizontal="center" vertical="center" shrinkToFit="1"/>
      <protection/>
    </xf>
    <xf numFmtId="0" fontId="5" fillId="37" borderId="63" xfId="70" applyFont="1" applyFill="1" applyBorder="1" applyAlignment="1">
      <alignment horizontal="center" vertical="center" shrinkToFit="1"/>
      <protection/>
    </xf>
    <xf numFmtId="0" fontId="7" fillId="0" borderId="0" xfId="70" applyFont="1" applyFill="1" applyBorder="1" applyAlignment="1">
      <alignment horizontal="left" vertical="center" wrapText="1"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桁区切り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 7" xfId="75"/>
    <cellStyle name="標準 8" xfId="76"/>
    <cellStyle name="標準 9"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16</xdr:col>
      <xdr:colOff>0</xdr:colOff>
      <xdr:row>8</xdr:row>
      <xdr:rowOff>0</xdr:rowOff>
    </xdr:to>
    <xdr:sp>
      <xdr:nvSpPr>
        <xdr:cNvPr id="1" name="Line 2"/>
        <xdr:cNvSpPr>
          <a:spLocks/>
        </xdr:cNvSpPr>
      </xdr:nvSpPr>
      <xdr:spPr>
        <a:xfrm>
          <a:off x="981075" y="990600"/>
          <a:ext cx="4562475" cy="2705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10</xdr:row>
      <xdr:rowOff>9525</xdr:rowOff>
    </xdr:from>
    <xdr:to>
      <xdr:col>16</xdr:col>
      <xdr:colOff>0</xdr:colOff>
      <xdr:row>15</xdr:row>
      <xdr:rowOff>0</xdr:rowOff>
    </xdr:to>
    <xdr:sp>
      <xdr:nvSpPr>
        <xdr:cNvPr id="2" name="Line 2"/>
        <xdr:cNvSpPr>
          <a:spLocks/>
        </xdr:cNvSpPr>
      </xdr:nvSpPr>
      <xdr:spPr>
        <a:xfrm>
          <a:off x="981075" y="4371975"/>
          <a:ext cx="4562475" cy="2705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9">
      <selection activeCell="H9" sqref="H9:J9"/>
    </sheetView>
  </sheetViews>
  <sheetFormatPr defaultColWidth="9.140625" defaultRowHeight="15"/>
  <cols>
    <col min="1" max="1" width="14.57421875" style="19" customWidth="1"/>
    <col min="2" max="13" width="4.8515625" style="19" customWidth="1"/>
    <col min="14" max="17" width="3.57421875" style="19" customWidth="1"/>
    <col min="18" max="18" width="3.57421875" style="20" customWidth="1"/>
    <col min="19" max="20" width="3.57421875" style="19" customWidth="1"/>
    <col min="21" max="21" width="3.57421875" style="20" customWidth="1"/>
    <col min="22" max="22" width="4.421875" style="19" customWidth="1"/>
    <col min="23" max="23" width="5.7109375" style="19" customWidth="1"/>
    <col min="24" max="16384" width="9.00390625" style="19" customWidth="1"/>
  </cols>
  <sheetData>
    <row r="1" spans="1:21" ht="22.5" customHeight="1">
      <c r="A1" s="171" t="s">
        <v>113</v>
      </c>
      <c r="B1" s="171"/>
      <c r="C1" s="171"/>
      <c r="D1" s="171"/>
      <c r="E1" s="171"/>
      <c r="F1" s="171"/>
      <c r="G1" s="171"/>
      <c r="H1" s="171"/>
      <c r="I1" s="171"/>
      <c r="J1" s="171"/>
      <c r="K1" s="171"/>
      <c r="L1" s="171"/>
      <c r="M1" s="171"/>
      <c r="N1" s="171"/>
      <c r="O1" s="171"/>
      <c r="P1" s="171"/>
      <c r="Q1" s="171"/>
      <c r="R1" s="171"/>
      <c r="S1" s="171"/>
      <c r="T1" s="171"/>
      <c r="U1" s="171"/>
    </row>
    <row r="2" ht="12" customHeight="1" thickBot="1"/>
    <row r="3" spans="1:21" ht="42.75" customHeight="1" thickBot="1">
      <c r="A3" s="21" t="s">
        <v>78</v>
      </c>
      <c r="B3" s="172" t="str">
        <f>A4</f>
        <v>文化シヤッター</v>
      </c>
      <c r="C3" s="172"/>
      <c r="D3" s="173"/>
      <c r="E3" s="174" t="str">
        <f>A5</f>
        <v>サムライ</v>
      </c>
      <c r="F3" s="172"/>
      <c r="G3" s="173"/>
      <c r="H3" s="174" t="str">
        <f>A6</f>
        <v>ＳＴＩＬＴＳ</v>
      </c>
      <c r="I3" s="172"/>
      <c r="J3" s="173"/>
      <c r="K3" s="174" t="str">
        <f>A7</f>
        <v>ＩＮＯＳＵ</v>
      </c>
      <c r="L3" s="172"/>
      <c r="M3" s="173"/>
      <c r="N3" s="22" t="s">
        <v>79</v>
      </c>
      <c r="O3" s="22" t="s">
        <v>80</v>
      </c>
      <c r="P3" s="22" t="s">
        <v>81</v>
      </c>
      <c r="Q3" s="22" t="s">
        <v>82</v>
      </c>
      <c r="R3" s="22" t="s">
        <v>83</v>
      </c>
      <c r="S3" s="22" t="s">
        <v>84</v>
      </c>
      <c r="T3" s="23" t="s">
        <v>85</v>
      </c>
      <c r="U3" s="24" t="s">
        <v>86</v>
      </c>
    </row>
    <row r="4" spans="1:21" ht="42.75" customHeight="1" thickTop="1">
      <c r="A4" s="25" t="s">
        <v>117</v>
      </c>
      <c r="B4" s="175"/>
      <c r="C4" s="176"/>
      <c r="D4" s="177"/>
      <c r="E4" s="26"/>
      <c r="F4" s="27" t="str">
        <f>IF(E4&gt;G4,"○",IF(E4&lt;G4,"×",IF(E4=G4,"△")))</f>
        <v>△</v>
      </c>
      <c r="G4" s="28"/>
      <c r="H4" s="26"/>
      <c r="I4" s="27" t="str">
        <f>IF(H4&gt;J4,"○",IF(H4&lt;J4,"×",IF(H4=J4,"△")))</f>
        <v>△</v>
      </c>
      <c r="J4" s="29"/>
      <c r="K4" s="30"/>
      <c r="L4" s="31" t="str">
        <f>IF(K4&gt;M4,"○",IF(K4&lt;M4,"×",IF(K4=M4,"△")))</f>
        <v>△</v>
      </c>
      <c r="M4" s="32"/>
      <c r="N4" s="33">
        <f>IF(H4&gt;J4,"1","0")+IF(K4&gt;M4,"1","0")+IF(E4&gt;G4,"1","0")</f>
        <v>0</v>
      </c>
      <c r="O4" s="33">
        <f>IF(J4&gt;H4,"1","0")+IF(M4&gt;K4,"1","0")+IF(G4&gt;E4,"1","0")</f>
        <v>0</v>
      </c>
      <c r="P4" s="33">
        <f>IF(H4=J4,"1","0")+IF(K4=M4,"1","0")+IF(E4=G4,"1","0")</f>
        <v>3</v>
      </c>
      <c r="Q4" s="34">
        <f>E4+H4+K4</f>
        <v>0</v>
      </c>
      <c r="R4" s="34">
        <f>G4+J4+M4</f>
        <v>0</v>
      </c>
      <c r="S4" s="34">
        <f>Q4-R4</f>
        <v>0</v>
      </c>
      <c r="T4" s="35">
        <f>(O4*3)+Q4</f>
        <v>0</v>
      </c>
      <c r="U4" s="36"/>
    </row>
    <row r="5" spans="1:21" ht="42.75" customHeight="1">
      <c r="A5" s="37" t="s">
        <v>118</v>
      </c>
      <c r="B5" s="38">
        <f>G4</f>
        <v>0</v>
      </c>
      <c r="C5" s="27" t="str">
        <f>IF(B5&gt;D5,"○",IF(B5&lt;D5,"×",IF(B5=D5,"△")))</f>
        <v>△</v>
      </c>
      <c r="D5" s="28">
        <f>E4</f>
        <v>0</v>
      </c>
      <c r="E5" s="178"/>
      <c r="F5" s="179"/>
      <c r="G5" s="180"/>
      <c r="H5" s="26"/>
      <c r="I5" s="27" t="str">
        <f>IF(H5&gt;J5,"○",IF(H5&lt;J5,"×",IF(H5=J5,"△")))</f>
        <v>△</v>
      </c>
      <c r="J5" s="29"/>
      <c r="K5" s="30"/>
      <c r="L5" s="39" t="str">
        <f>IF(K5&gt;M5,"○",IF(K5&lt;M5,"×",IF(K5=M5,"△")))</f>
        <v>△</v>
      </c>
      <c r="M5" s="32"/>
      <c r="N5" s="33">
        <f>IF(H5&gt;J5,"1","0")+IF(K5&gt;M5,"1","0")+IF(B5&gt;D5,"1","0")</f>
        <v>0</v>
      </c>
      <c r="O5" s="33">
        <f>IF(J5&gt;H5,"1","0")+IF(M5&gt;K5,"1","0")+IF(D5&gt;B5,"1","0")</f>
        <v>0</v>
      </c>
      <c r="P5" s="33">
        <f>IF(H5=J5,"1","0")+IF(K5=M5,"1","0")+IF(B5=D5,"1","0")</f>
        <v>3</v>
      </c>
      <c r="Q5" s="40">
        <f>B5+H5+K5</f>
        <v>0</v>
      </c>
      <c r="R5" s="40">
        <f>D5+J5+M5</f>
        <v>0</v>
      </c>
      <c r="S5" s="34">
        <f>Q5-R5</f>
        <v>0</v>
      </c>
      <c r="T5" s="35">
        <f>(O5*3)+Q5</f>
        <v>0</v>
      </c>
      <c r="U5" s="41"/>
    </row>
    <row r="6" spans="1:21" ht="42.75" customHeight="1">
      <c r="A6" s="42" t="s">
        <v>119</v>
      </c>
      <c r="B6" s="38">
        <f>J4</f>
        <v>0</v>
      </c>
      <c r="C6" s="27" t="str">
        <f>IF(B6&gt;D6,"○",IF(B6&lt;D6,"×",IF(B6=D6,"△")))</f>
        <v>△</v>
      </c>
      <c r="D6" s="28">
        <f>H4</f>
        <v>0</v>
      </c>
      <c r="E6" s="26">
        <f>J5</f>
        <v>0</v>
      </c>
      <c r="F6" s="43" t="str">
        <f>IF(E6&gt;G6,"○",IF(E6&lt;G6,"×",IF(E6=G6,"△")))</f>
        <v>△</v>
      </c>
      <c r="G6" s="28">
        <f>H5</f>
        <v>0</v>
      </c>
      <c r="H6" s="178"/>
      <c r="I6" s="179"/>
      <c r="J6" s="180"/>
      <c r="K6" s="44"/>
      <c r="L6" s="39" t="str">
        <f>IF(K6&gt;M6,"○",IF(K6&lt;M6,"×",IF(K6=M6,"△")))</f>
        <v>△</v>
      </c>
      <c r="M6" s="45"/>
      <c r="N6" s="33">
        <f>IF(B6&gt;D6,"1","0")+IF(K6&gt;M6,"1","0")+IF(E6&gt;G6,"1","0")</f>
        <v>0</v>
      </c>
      <c r="O6" s="33">
        <f>IF(D6&gt;B6,"1","0")+IF(M6&gt;K6,"1","0")+IF(G6&gt;E6,"1","0")</f>
        <v>0</v>
      </c>
      <c r="P6" s="33">
        <f>IF(B6=D6,"1","0")+IF(K6=M6,"1","0")+IF(E6=G6,"1","0")</f>
        <v>3</v>
      </c>
      <c r="Q6" s="46">
        <f>B6+E6+K6</f>
        <v>0</v>
      </c>
      <c r="R6" s="46">
        <f>D6+G6+M6</f>
        <v>0</v>
      </c>
      <c r="S6" s="34">
        <f>Q6-R6</f>
        <v>0</v>
      </c>
      <c r="T6" s="35">
        <f>(O6*3)+Q6</f>
        <v>0</v>
      </c>
      <c r="U6" s="47"/>
    </row>
    <row r="7" spans="1:21" ht="42.75" customHeight="1" thickBot="1">
      <c r="A7" s="48" t="s">
        <v>120</v>
      </c>
      <c r="B7" s="49">
        <f>M4</f>
        <v>0</v>
      </c>
      <c r="C7" s="50" t="str">
        <f>IF(B7&gt;D7,"○",IF(B7&lt;D7,"×",IF(B7=D7,"△")))</f>
        <v>△</v>
      </c>
      <c r="D7" s="51">
        <f>K4</f>
        <v>0</v>
      </c>
      <c r="E7" s="52">
        <f>M5</f>
        <v>0</v>
      </c>
      <c r="F7" s="50" t="str">
        <f>IF(E7&gt;G7,"○",IF(E7&lt;G7,"×",IF(E7=G7,"△")))</f>
        <v>△</v>
      </c>
      <c r="G7" s="51">
        <f>K5</f>
        <v>0</v>
      </c>
      <c r="H7" s="52">
        <f>M6</f>
        <v>0</v>
      </c>
      <c r="I7" s="50" t="str">
        <f>IF(H7&gt;J7,"○",IF(H7&lt;J7,"×",IF(H7=J7,"△")))</f>
        <v>△</v>
      </c>
      <c r="J7" s="51">
        <f>K6</f>
        <v>0</v>
      </c>
      <c r="K7" s="181"/>
      <c r="L7" s="182"/>
      <c r="M7" s="183"/>
      <c r="N7" s="53">
        <f>IF(H7&gt;J7,"1","0")+IF(B7&gt;D7,"1","0")+IF(E7&gt;G7,"1","0")</f>
        <v>0</v>
      </c>
      <c r="O7" s="53">
        <f>IF(J7&gt;H7,"1","0")+IF(D7&gt;B7,"1","0")+IF(G7&gt;E7,"1","0")</f>
        <v>0</v>
      </c>
      <c r="P7" s="53">
        <f>IF(H7=J7,"1","0")+IF(B7=D7,"1","0")+IF(E7=G7,"1","0")</f>
        <v>3</v>
      </c>
      <c r="Q7" s="54">
        <f>B7+E7+H7</f>
        <v>0</v>
      </c>
      <c r="R7" s="54">
        <f>D7+G7+J7</f>
        <v>0</v>
      </c>
      <c r="S7" s="54">
        <f>Q7-R7</f>
        <v>0</v>
      </c>
      <c r="T7" s="55">
        <f>(O7*3)+Q7</f>
        <v>0</v>
      </c>
      <c r="U7" s="56"/>
    </row>
    <row r="8" ht="14.25" thickBot="1"/>
    <row r="9" spans="1:21" ht="42.75" customHeight="1" thickBot="1">
      <c r="A9" s="21" t="s">
        <v>87</v>
      </c>
      <c r="B9" s="172" t="str">
        <f>A10</f>
        <v>θ</v>
      </c>
      <c r="C9" s="172"/>
      <c r="D9" s="173"/>
      <c r="E9" s="174" t="str">
        <f>A11</f>
        <v>日本大学</v>
      </c>
      <c r="F9" s="172"/>
      <c r="G9" s="173"/>
      <c r="H9" s="174" t="str">
        <f>A12</f>
        <v>宇都宮大学</v>
      </c>
      <c r="I9" s="172"/>
      <c r="J9" s="173"/>
      <c r="K9" s="174" t="str">
        <f>A13</f>
        <v>C³</v>
      </c>
      <c r="L9" s="172"/>
      <c r="M9" s="173"/>
      <c r="N9" s="22" t="s">
        <v>79</v>
      </c>
      <c r="O9" s="22" t="s">
        <v>80</v>
      </c>
      <c r="P9" s="22" t="s">
        <v>81</v>
      </c>
      <c r="Q9" s="22" t="s">
        <v>82</v>
      </c>
      <c r="R9" s="22" t="s">
        <v>83</v>
      </c>
      <c r="S9" s="22" t="s">
        <v>84</v>
      </c>
      <c r="T9" s="23" t="s">
        <v>85</v>
      </c>
      <c r="U9" s="24" t="s">
        <v>86</v>
      </c>
    </row>
    <row r="10" spans="1:21" ht="42.75" customHeight="1" thickTop="1">
      <c r="A10" s="25" t="s">
        <v>121</v>
      </c>
      <c r="B10" s="175"/>
      <c r="C10" s="176"/>
      <c r="D10" s="177"/>
      <c r="E10" s="26"/>
      <c r="F10" s="27" t="str">
        <f>IF(E10&gt;G10,"○",IF(E10&lt;G10,"×",IF(E10=G10,"△")))</f>
        <v>△</v>
      </c>
      <c r="G10" s="28"/>
      <c r="H10" s="26"/>
      <c r="I10" s="27" t="str">
        <f>IF(H10&gt;J10,"○",IF(H10&lt;J10,"×",IF(H10=J10,"△")))</f>
        <v>△</v>
      </c>
      <c r="J10" s="29"/>
      <c r="K10" s="30"/>
      <c r="L10" s="31" t="str">
        <f>IF(K10&gt;M10,"○",IF(K10&lt;M10,"×",IF(K10=M10,"△")))</f>
        <v>△</v>
      </c>
      <c r="M10" s="32"/>
      <c r="N10" s="33">
        <f>IF(H10&gt;J10,"1","0")+IF(K10&gt;M10,"1","0")+IF(E10&gt;G10,"1","0")</f>
        <v>0</v>
      </c>
      <c r="O10" s="33">
        <f>IF(J10&gt;H10,"1","0")+IF(M10&gt;K10,"1","0")+IF(G10&gt;E10,"1","0")</f>
        <v>0</v>
      </c>
      <c r="P10" s="33">
        <f>IF(H10=J10,"1","0")+IF(K10=M10,"1","0")+IF(E10=G10,"1","0")</f>
        <v>3</v>
      </c>
      <c r="Q10" s="34">
        <f>E10+H10+K10</f>
        <v>0</v>
      </c>
      <c r="R10" s="34">
        <f>G10+J10+M10</f>
        <v>0</v>
      </c>
      <c r="S10" s="34">
        <f>Q10-R10</f>
        <v>0</v>
      </c>
      <c r="T10" s="35">
        <f>(O10*3)+Q10</f>
        <v>0</v>
      </c>
      <c r="U10" s="36"/>
    </row>
    <row r="11" spans="1:21" ht="42.75" customHeight="1">
      <c r="A11" s="37" t="s">
        <v>122</v>
      </c>
      <c r="B11" s="38">
        <f>G10</f>
        <v>0</v>
      </c>
      <c r="C11" s="27" t="str">
        <f>IF(B11&gt;D11,"○",IF(B11&lt;D11,"×",IF(B11=D11,"△")))</f>
        <v>△</v>
      </c>
      <c r="D11" s="28">
        <f>E10</f>
        <v>0</v>
      </c>
      <c r="E11" s="178"/>
      <c r="F11" s="179"/>
      <c r="G11" s="180"/>
      <c r="H11" s="26"/>
      <c r="I11" s="27" t="str">
        <f>IF(H11&gt;J11,"○",IF(H11&lt;J11,"×",IF(H11=J11,"△")))</f>
        <v>△</v>
      </c>
      <c r="J11" s="29"/>
      <c r="K11" s="30"/>
      <c r="L11" s="39" t="str">
        <f>IF(K11&gt;M11,"○",IF(K11&lt;M11,"×",IF(K11=M11,"△")))</f>
        <v>△</v>
      </c>
      <c r="M11" s="32"/>
      <c r="N11" s="33">
        <f>IF(H11&gt;J11,"1","0")+IF(K11&gt;M11,"1","0")+IF(B11&gt;D11,"1","0")</f>
        <v>0</v>
      </c>
      <c r="O11" s="33">
        <f>IF(J11&gt;H11,"1","0")+IF(M11&gt;K11,"1","0")+IF(D11&gt;B11,"1","0")</f>
        <v>0</v>
      </c>
      <c r="P11" s="33">
        <f>IF(H11=J11,"1","0")+IF(K11=M11,"1","0")+IF(B11=D11,"1","0")</f>
        <v>3</v>
      </c>
      <c r="Q11" s="40">
        <f>B11+H11+K11</f>
        <v>0</v>
      </c>
      <c r="R11" s="40">
        <f>D11+J11+M11</f>
        <v>0</v>
      </c>
      <c r="S11" s="34">
        <f>Q11-R11</f>
        <v>0</v>
      </c>
      <c r="T11" s="35">
        <f>(O11*3)+Q11</f>
        <v>0</v>
      </c>
      <c r="U11" s="41"/>
    </row>
    <row r="12" spans="1:21" ht="42.75" customHeight="1">
      <c r="A12" s="42" t="s">
        <v>123</v>
      </c>
      <c r="B12" s="38">
        <f>J10</f>
        <v>0</v>
      </c>
      <c r="C12" s="27" t="str">
        <f>IF(B12&gt;D12,"○",IF(B12&lt;D12,"×",IF(B12=D12,"△")))</f>
        <v>△</v>
      </c>
      <c r="D12" s="28">
        <f>H10</f>
        <v>0</v>
      </c>
      <c r="E12" s="26">
        <f>J11</f>
        <v>0</v>
      </c>
      <c r="F12" s="43" t="str">
        <f>IF(E12&gt;G12,"○",IF(E12&lt;G12,"×",IF(E12=G12,"△")))</f>
        <v>△</v>
      </c>
      <c r="G12" s="28">
        <f>H11</f>
        <v>0</v>
      </c>
      <c r="H12" s="178"/>
      <c r="I12" s="179"/>
      <c r="J12" s="180"/>
      <c r="K12" s="44"/>
      <c r="L12" s="39" t="str">
        <f>IF(K12&gt;M12,"○",IF(K12&lt;M12,"×",IF(K12=M12,"△")))</f>
        <v>△</v>
      </c>
      <c r="M12" s="45"/>
      <c r="N12" s="33">
        <f>IF(B12&gt;D12,"1","0")+IF(K12&gt;M12,"1","0")+IF(E12&gt;G12,"1","0")</f>
        <v>0</v>
      </c>
      <c r="O12" s="33">
        <f>IF(D12&gt;B12,"1","0")+IF(M12&gt;K12,"1","0")+IF(G12&gt;E12,"1","0")</f>
        <v>0</v>
      </c>
      <c r="P12" s="33">
        <f>IF(B12=D12,"1","0")+IF(K12=M12,"1","0")+IF(E12=G12,"1","0")</f>
        <v>3</v>
      </c>
      <c r="Q12" s="46">
        <f>B12+E12+K12</f>
        <v>0</v>
      </c>
      <c r="R12" s="46">
        <f>D12+G12+M12</f>
        <v>0</v>
      </c>
      <c r="S12" s="34">
        <f>Q12-R12</f>
        <v>0</v>
      </c>
      <c r="T12" s="35">
        <f>(O12*3)+Q12</f>
        <v>0</v>
      </c>
      <c r="U12" s="47"/>
    </row>
    <row r="13" spans="1:21" ht="42.75" customHeight="1" thickBot="1">
      <c r="A13" s="48" t="s">
        <v>124</v>
      </c>
      <c r="B13" s="49">
        <f>M10</f>
        <v>0</v>
      </c>
      <c r="C13" s="50" t="str">
        <f>IF(B13&gt;D13,"○",IF(B13&lt;D13,"×",IF(B13=D13,"△")))</f>
        <v>△</v>
      </c>
      <c r="D13" s="51">
        <f>K10</f>
        <v>0</v>
      </c>
      <c r="E13" s="52">
        <f>M11</f>
        <v>0</v>
      </c>
      <c r="F13" s="50" t="str">
        <f>IF(E13&gt;G13,"○",IF(E13&lt;G13,"×",IF(E13=G13,"△")))</f>
        <v>△</v>
      </c>
      <c r="G13" s="51">
        <f>K11</f>
        <v>0</v>
      </c>
      <c r="H13" s="52">
        <f>M12</f>
        <v>0</v>
      </c>
      <c r="I13" s="50" t="str">
        <f>IF(H13&gt;J13,"○",IF(H13&lt;J13,"×",IF(H13=J13,"△")))</f>
        <v>△</v>
      </c>
      <c r="J13" s="51">
        <f>K12</f>
        <v>0</v>
      </c>
      <c r="K13" s="181"/>
      <c r="L13" s="182"/>
      <c r="M13" s="183"/>
      <c r="N13" s="53">
        <f>IF(H13&gt;J13,"1","0")+IF(B13&gt;D13,"1","0")+IF(E13&gt;G13,"1","0")</f>
        <v>0</v>
      </c>
      <c r="O13" s="53">
        <f>IF(J13&gt;H13,"1","0")+IF(D13&gt;B13,"1","0")+IF(G13&gt;E13,"1","0")</f>
        <v>0</v>
      </c>
      <c r="P13" s="53">
        <f>IF(H13=J13,"1","0")+IF(B13=D13,"1","0")+IF(E13=G13,"1","0")</f>
        <v>3</v>
      </c>
      <c r="Q13" s="54">
        <f>B13+E13+H13</f>
        <v>0</v>
      </c>
      <c r="R13" s="54">
        <f>D13+G13+J13</f>
        <v>0</v>
      </c>
      <c r="S13" s="54">
        <f>Q13-R13</f>
        <v>0</v>
      </c>
      <c r="T13" s="55">
        <f>(O13*3)+Q13</f>
        <v>0</v>
      </c>
      <c r="U13" s="56"/>
    </row>
    <row r="14" ht="14.25" thickBot="1"/>
    <row r="15" spans="1:21" ht="42.75" customHeight="1" thickBot="1">
      <c r="A15" s="21" t="s">
        <v>88</v>
      </c>
      <c r="B15" s="172" t="str">
        <f>A16</f>
        <v>ＬＯＱＵＩＴＯＳ</v>
      </c>
      <c r="C15" s="172"/>
      <c r="D15" s="173"/>
      <c r="E15" s="174" t="str">
        <f>A17</f>
        <v>上智大学</v>
      </c>
      <c r="F15" s="172"/>
      <c r="G15" s="173"/>
      <c r="H15" s="174" t="str">
        <f>A18</f>
        <v>ＢＩＧ　　　　　　　ＢＯＭＢＥＲＳ</v>
      </c>
      <c r="I15" s="172"/>
      <c r="J15" s="173"/>
      <c r="K15" s="174" t="str">
        <f>A19</f>
        <v>２００９ＷＧ　　　　日本代表</v>
      </c>
      <c r="L15" s="172"/>
      <c r="M15" s="173"/>
      <c r="N15" s="22" t="s">
        <v>79</v>
      </c>
      <c r="O15" s="22" t="s">
        <v>80</v>
      </c>
      <c r="P15" s="22" t="s">
        <v>81</v>
      </c>
      <c r="Q15" s="22" t="s">
        <v>82</v>
      </c>
      <c r="R15" s="22" t="s">
        <v>83</v>
      </c>
      <c r="S15" s="22" t="s">
        <v>84</v>
      </c>
      <c r="T15" s="23" t="s">
        <v>85</v>
      </c>
      <c r="U15" s="24" t="s">
        <v>86</v>
      </c>
    </row>
    <row r="16" spans="1:21" ht="42.75" customHeight="1" thickTop="1">
      <c r="A16" s="25" t="s">
        <v>125</v>
      </c>
      <c r="B16" s="175"/>
      <c r="C16" s="176"/>
      <c r="D16" s="177"/>
      <c r="E16" s="26"/>
      <c r="F16" s="27" t="str">
        <f>IF(E16&gt;G16,"○",IF(E16&lt;G16,"×",IF(E16=G16,"△")))</f>
        <v>△</v>
      </c>
      <c r="G16" s="28"/>
      <c r="H16" s="26"/>
      <c r="I16" s="27" t="str">
        <f>IF(H16&gt;J16,"○",IF(H16&lt;J16,"×",IF(H16=J16,"△")))</f>
        <v>△</v>
      </c>
      <c r="J16" s="29"/>
      <c r="K16" s="30"/>
      <c r="L16" s="31" t="str">
        <f>IF(K16&gt;M16,"○",IF(K16&lt;M16,"×",IF(K16=M16,"△")))</f>
        <v>△</v>
      </c>
      <c r="M16" s="32"/>
      <c r="N16" s="33">
        <f>IF(H16&gt;J16,"1","0")+IF(K16&gt;M16,"1","0")+IF(E16&gt;G16,"1","0")</f>
        <v>0</v>
      </c>
      <c r="O16" s="33">
        <f>IF(J16&gt;H16,"1","0")+IF(M16&gt;K16,"1","0")+IF(G16&gt;E16,"1","0")</f>
        <v>0</v>
      </c>
      <c r="P16" s="33">
        <f>IF(H16=J16,"1","0")+IF(K16=M16,"1","0")+IF(E16=G16,"1","0")</f>
        <v>3</v>
      </c>
      <c r="Q16" s="34">
        <f>E16+H16+K16</f>
        <v>0</v>
      </c>
      <c r="R16" s="34">
        <f>G16+J16+M16</f>
        <v>0</v>
      </c>
      <c r="S16" s="34">
        <f>Q16-R16</f>
        <v>0</v>
      </c>
      <c r="T16" s="35">
        <f>(O16*3)+Q16</f>
        <v>0</v>
      </c>
      <c r="U16" s="36"/>
    </row>
    <row r="17" spans="1:21" ht="42.75" customHeight="1">
      <c r="A17" s="37" t="s">
        <v>126</v>
      </c>
      <c r="B17" s="38">
        <f>G16</f>
        <v>0</v>
      </c>
      <c r="C17" s="27" t="str">
        <f>IF(B17&gt;D17,"○",IF(B17&lt;D17,"×",IF(B17=D17,"△")))</f>
        <v>△</v>
      </c>
      <c r="D17" s="28">
        <f>E16</f>
        <v>0</v>
      </c>
      <c r="E17" s="178"/>
      <c r="F17" s="179"/>
      <c r="G17" s="180"/>
      <c r="H17" s="26"/>
      <c r="I17" s="27" t="str">
        <f>IF(H17&gt;J17,"○",IF(H17&lt;J17,"×",IF(H17=J17,"△")))</f>
        <v>△</v>
      </c>
      <c r="J17" s="29"/>
      <c r="K17" s="30"/>
      <c r="L17" s="39" t="str">
        <f>IF(K17&gt;M17,"○",IF(K17&lt;M17,"×",IF(K17=M17,"△")))</f>
        <v>△</v>
      </c>
      <c r="M17" s="32"/>
      <c r="N17" s="33">
        <f>IF(H17&gt;J17,"1","0")+IF(K17&gt;M17,"1","0")+IF(B17&gt;D17,"1","0")</f>
        <v>0</v>
      </c>
      <c r="O17" s="33">
        <f>IF(J17&gt;H17,"1","0")+IF(M17&gt;K17,"1","0")+IF(D17&gt;B17,"1","0")</f>
        <v>0</v>
      </c>
      <c r="P17" s="33">
        <f>IF(H17=J17,"1","0")+IF(K17=M17,"1","0")+IF(B17=D17,"1","0")</f>
        <v>3</v>
      </c>
      <c r="Q17" s="40">
        <f>B17+H17+K17</f>
        <v>0</v>
      </c>
      <c r="R17" s="40">
        <f>D17+J17+M17</f>
        <v>0</v>
      </c>
      <c r="S17" s="34">
        <f>Q17-R17</f>
        <v>0</v>
      </c>
      <c r="T17" s="35">
        <f>(O17*3)+Q17</f>
        <v>0</v>
      </c>
      <c r="U17" s="41"/>
    </row>
    <row r="18" spans="1:21" ht="42.75" customHeight="1">
      <c r="A18" s="42" t="s">
        <v>127</v>
      </c>
      <c r="B18" s="38">
        <f>J16</f>
        <v>0</v>
      </c>
      <c r="C18" s="27" t="str">
        <f>IF(B18&gt;D18,"○",IF(B18&lt;D18,"×",IF(B18=D18,"△")))</f>
        <v>△</v>
      </c>
      <c r="D18" s="28">
        <f>H16</f>
        <v>0</v>
      </c>
      <c r="E18" s="26">
        <f>J17</f>
        <v>0</v>
      </c>
      <c r="F18" s="43" t="str">
        <f>IF(E18&gt;G18,"○",IF(E18&lt;G18,"×",IF(E18=G18,"△")))</f>
        <v>△</v>
      </c>
      <c r="G18" s="28">
        <f>H17</f>
        <v>0</v>
      </c>
      <c r="H18" s="178"/>
      <c r="I18" s="179"/>
      <c r="J18" s="180"/>
      <c r="K18" s="44"/>
      <c r="L18" s="39" t="str">
        <f>IF(K18&gt;M18,"○",IF(K18&lt;M18,"×",IF(K18=M18,"△")))</f>
        <v>△</v>
      </c>
      <c r="M18" s="45"/>
      <c r="N18" s="33">
        <f>IF(B18&gt;D18,"1","0")+IF(K18&gt;M18,"1","0")+IF(E18&gt;G18,"1","0")</f>
        <v>0</v>
      </c>
      <c r="O18" s="33">
        <f>IF(D18&gt;B18,"1","0")+IF(M18&gt;K18,"1","0")+IF(G18&gt;E18,"1","0")</f>
        <v>0</v>
      </c>
      <c r="P18" s="33">
        <f>IF(B18=D18,"1","0")+IF(K18=M18,"1","0")+IF(E18=G18,"1","0")</f>
        <v>3</v>
      </c>
      <c r="Q18" s="46">
        <f>B18+E18+K18</f>
        <v>0</v>
      </c>
      <c r="R18" s="46">
        <f>D18+G18+M18</f>
        <v>0</v>
      </c>
      <c r="S18" s="34">
        <f>Q18-R18</f>
        <v>0</v>
      </c>
      <c r="T18" s="35">
        <f>(O18*3)+Q18</f>
        <v>0</v>
      </c>
      <c r="U18" s="47"/>
    </row>
    <row r="19" spans="1:21" ht="42.75" customHeight="1" thickBot="1">
      <c r="A19" s="48" t="s">
        <v>128</v>
      </c>
      <c r="B19" s="49">
        <f>M16</f>
        <v>0</v>
      </c>
      <c r="C19" s="50" t="str">
        <f>IF(B19&gt;D19,"○",IF(B19&lt;D19,"×",IF(B19=D19,"△")))</f>
        <v>△</v>
      </c>
      <c r="D19" s="51">
        <f>K16</f>
        <v>0</v>
      </c>
      <c r="E19" s="52">
        <f>M17</f>
        <v>0</v>
      </c>
      <c r="F19" s="50" t="str">
        <f>IF(E19&gt;G19,"○",IF(E19&lt;G19,"×",IF(E19=G19,"△")))</f>
        <v>△</v>
      </c>
      <c r="G19" s="51">
        <f>K17</f>
        <v>0</v>
      </c>
      <c r="H19" s="52">
        <f>M18</f>
        <v>0</v>
      </c>
      <c r="I19" s="50" t="str">
        <f>IF(H19&gt;J19,"○",IF(H19&lt;J19,"×",IF(H19=J19,"△")))</f>
        <v>△</v>
      </c>
      <c r="J19" s="51">
        <f>K18</f>
        <v>0</v>
      </c>
      <c r="K19" s="181"/>
      <c r="L19" s="182"/>
      <c r="M19" s="183"/>
      <c r="N19" s="53">
        <f>IF(H19&gt;J19,"1","0")+IF(B19&gt;D19,"1","0")+IF(E19&gt;G19,"1","0")</f>
        <v>0</v>
      </c>
      <c r="O19" s="53">
        <f>IF(J19&gt;H19,"1","0")+IF(D19&gt;B19,"1","0")+IF(G19&gt;E19,"1","0")</f>
        <v>0</v>
      </c>
      <c r="P19" s="53">
        <f>IF(H19=J19,"1","0")+IF(B19=D19,"1","0")+IF(E19=G19,"1","0")</f>
        <v>3</v>
      </c>
      <c r="Q19" s="54">
        <f>B19+E19+H19</f>
        <v>0</v>
      </c>
      <c r="R19" s="54">
        <f>D19+G19+J19</f>
        <v>0</v>
      </c>
      <c r="S19" s="54">
        <f>Q19-R19</f>
        <v>0</v>
      </c>
      <c r="T19" s="55">
        <f>(O19*3)+Q19</f>
        <v>0</v>
      </c>
      <c r="U19" s="56"/>
    </row>
    <row r="20" ht="14.25" thickBot="1"/>
    <row r="21" spans="1:21" ht="42.75" customHeight="1" thickBot="1">
      <c r="A21" s="21" t="s">
        <v>89</v>
      </c>
      <c r="B21" s="172" t="str">
        <f>A22</f>
        <v>慶應義塾大学</v>
      </c>
      <c r="C21" s="172"/>
      <c r="D21" s="173"/>
      <c r="E21" s="174" t="str">
        <f>A23</f>
        <v>東京　　　　　　　　Ｖｅｇｅｇｒｉｆｆｏｎｓ</v>
      </c>
      <c r="F21" s="172"/>
      <c r="G21" s="173"/>
      <c r="H21" s="174" t="str">
        <f>A24</f>
        <v>早稲田大学</v>
      </c>
      <c r="I21" s="172"/>
      <c r="J21" s="173"/>
      <c r="K21" s="174" t="str">
        <f>A25</f>
        <v>ふかひれ</v>
      </c>
      <c r="L21" s="172"/>
      <c r="M21" s="173"/>
      <c r="N21" s="22" t="s">
        <v>79</v>
      </c>
      <c r="O21" s="22" t="s">
        <v>80</v>
      </c>
      <c r="P21" s="22" t="s">
        <v>81</v>
      </c>
      <c r="Q21" s="22" t="s">
        <v>82</v>
      </c>
      <c r="R21" s="22" t="s">
        <v>83</v>
      </c>
      <c r="S21" s="22" t="s">
        <v>84</v>
      </c>
      <c r="T21" s="23" t="s">
        <v>85</v>
      </c>
      <c r="U21" s="24" t="s">
        <v>86</v>
      </c>
    </row>
    <row r="22" spans="1:21" ht="42.75" customHeight="1" thickTop="1">
      <c r="A22" s="25" t="s">
        <v>129</v>
      </c>
      <c r="B22" s="175"/>
      <c r="C22" s="176"/>
      <c r="D22" s="177"/>
      <c r="E22" s="26"/>
      <c r="F22" s="27" t="str">
        <f>IF(E22&gt;G22,"○",IF(E22&lt;G22,"×",IF(E22=G22,"△")))</f>
        <v>△</v>
      </c>
      <c r="G22" s="28"/>
      <c r="H22" s="26"/>
      <c r="I22" s="27" t="str">
        <f>IF(H22&gt;J22,"○",IF(H22&lt;J22,"×",IF(H22=J22,"△")))</f>
        <v>△</v>
      </c>
      <c r="J22" s="29"/>
      <c r="K22" s="30"/>
      <c r="L22" s="31" t="str">
        <f>IF(K22&gt;M22,"○",IF(K22&lt;M22,"×",IF(K22=M22,"△")))</f>
        <v>△</v>
      </c>
      <c r="M22" s="32"/>
      <c r="N22" s="33">
        <f>IF(H22&gt;J22,"1","0")+IF(K22&gt;M22,"1","0")+IF(E22&gt;G22,"1","0")</f>
        <v>0</v>
      </c>
      <c r="O22" s="33">
        <f>IF(J22&gt;H22,"1","0")+IF(M22&gt;K22,"1","0")+IF(G22&gt;E22,"1","0")</f>
        <v>0</v>
      </c>
      <c r="P22" s="33">
        <f>IF(H22=J22,"1","0")+IF(K22=M22,"1","0")+IF(E22=G22,"1","0")</f>
        <v>3</v>
      </c>
      <c r="Q22" s="34">
        <f>E22+H22+K22</f>
        <v>0</v>
      </c>
      <c r="R22" s="34">
        <f>G22+J22+M22</f>
        <v>0</v>
      </c>
      <c r="S22" s="34">
        <f>Q22-R22</f>
        <v>0</v>
      </c>
      <c r="T22" s="35">
        <f>(O22*3)+Q22</f>
        <v>0</v>
      </c>
      <c r="U22" s="36"/>
    </row>
    <row r="23" spans="1:21" ht="42.75" customHeight="1">
      <c r="A23" s="37" t="s">
        <v>130</v>
      </c>
      <c r="B23" s="38">
        <f>G22</f>
        <v>0</v>
      </c>
      <c r="C23" s="27" t="str">
        <f>IF(B23&gt;D23,"○",IF(B23&lt;D23,"×",IF(B23=D23,"△")))</f>
        <v>△</v>
      </c>
      <c r="D23" s="28">
        <f>E22</f>
        <v>0</v>
      </c>
      <c r="E23" s="178"/>
      <c r="F23" s="179"/>
      <c r="G23" s="180"/>
      <c r="H23" s="26"/>
      <c r="I23" s="27" t="str">
        <f>IF(H23&gt;J23,"○",IF(H23&lt;J23,"×",IF(H23=J23,"△")))</f>
        <v>△</v>
      </c>
      <c r="J23" s="29"/>
      <c r="K23" s="30"/>
      <c r="L23" s="39" t="str">
        <f>IF(K23&gt;M23,"○",IF(K23&lt;M23,"×",IF(K23=M23,"△")))</f>
        <v>△</v>
      </c>
      <c r="M23" s="32"/>
      <c r="N23" s="33">
        <f>IF(H23&gt;J23,"1","0")+IF(K23&gt;M23,"1","0")+IF(B23&gt;D23,"1","0")</f>
        <v>0</v>
      </c>
      <c r="O23" s="33">
        <f>IF(J23&gt;H23,"1","0")+IF(M23&gt;K23,"1","0")+IF(D23&gt;B23,"1","0")</f>
        <v>0</v>
      </c>
      <c r="P23" s="33">
        <f>IF(H23=J23,"1","0")+IF(K23=M23,"1","0")+IF(B23=D23,"1","0")</f>
        <v>3</v>
      </c>
      <c r="Q23" s="40">
        <f>B23+H23+K23</f>
        <v>0</v>
      </c>
      <c r="R23" s="40">
        <f>D23+J23+M23</f>
        <v>0</v>
      </c>
      <c r="S23" s="34">
        <f>Q23-R23</f>
        <v>0</v>
      </c>
      <c r="T23" s="35">
        <f>(O23*3)+Q23</f>
        <v>0</v>
      </c>
      <c r="U23" s="41"/>
    </row>
    <row r="24" spans="1:21" ht="42.75" customHeight="1">
      <c r="A24" s="42" t="s">
        <v>131</v>
      </c>
      <c r="B24" s="38">
        <f>J22</f>
        <v>0</v>
      </c>
      <c r="C24" s="27" t="str">
        <f>IF(B24&gt;D24,"○",IF(B24&lt;D24,"×",IF(B24=D24,"△")))</f>
        <v>△</v>
      </c>
      <c r="D24" s="28">
        <f>H22</f>
        <v>0</v>
      </c>
      <c r="E24" s="26">
        <f>J23</f>
        <v>0</v>
      </c>
      <c r="F24" s="43" t="str">
        <f>IF(E24&gt;G24,"○",IF(E24&lt;G24,"×",IF(E24=G24,"△")))</f>
        <v>△</v>
      </c>
      <c r="G24" s="28">
        <f>H23</f>
        <v>0</v>
      </c>
      <c r="H24" s="178"/>
      <c r="I24" s="179"/>
      <c r="J24" s="180"/>
      <c r="K24" s="44"/>
      <c r="L24" s="39" t="str">
        <f>IF(K24&gt;M24,"○",IF(K24&lt;M24,"×",IF(K24=M24,"△")))</f>
        <v>△</v>
      </c>
      <c r="M24" s="45"/>
      <c r="N24" s="33">
        <f>IF(B24&gt;D24,"1","0")+IF(K24&gt;M24,"1","0")+IF(E24&gt;G24,"1","0")</f>
        <v>0</v>
      </c>
      <c r="O24" s="33">
        <f>IF(D24&gt;B24,"1","0")+IF(M24&gt;K24,"1","0")+IF(G24&gt;E24,"1","0")</f>
        <v>0</v>
      </c>
      <c r="P24" s="33">
        <f>IF(B24=D24,"1","0")+IF(K24=M24,"1","0")+IF(E24=G24,"1","0")</f>
        <v>3</v>
      </c>
      <c r="Q24" s="46">
        <f>B24+E24+K24</f>
        <v>0</v>
      </c>
      <c r="R24" s="46">
        <f>D24+G24+M24</f>
        <v>0</v>
      </c>
      <c r="S24" s="34">
        <f>Q24-R24</f>
        <v>0</v>
      </c>
      <c r="T24" s="35">
        <f>(O24*3)+Q24</f>
        <v>0</v>
      </c>
      <c r="U24" s="47"/>
    </row>
    <row r="25" spans="1:21" ht="42.75" customHeight="1" thickBot="1">
      <c r="A25" s="48" t="s">
        <v>132</v>
      </c>
      <c r="B25" s="49">
        <f>M22</f>
        <v>0</v>
      </c>
      <c r="C25" s="50" t="str">
        <f>IF(B25&gt;D25,"○",IF(B25&lt;D25,"×",IF(B25=D25,"△")))</f>
        <v>△</v>
      </c>
      <c r="D25" s="51">
        <f>K22</f>
        <v>0</v>
      </c>
      <c r="E25" s="52">
        <f>M23</f>
        <v>0</v>
      </c>
      <c r="F25" s="50" t="str">
        <f>IF(E25&gt;G25,"○",IF(E25&lt;G25,"×",IF(E25=G25,"△")))</f>
        <v>△</v>
      </c>
      <c r="G25" s="51">
        <f>K23</f>
        <v>0</v>
      </c>
      <c r="H25" s="52">
        <f>M24</f>
        <v>0</v>
      </c>
      <c r="I25" s="50" t="str">
        <f>IF(H25&gt;J25,"○",IF(H25&lt;J25,"×",IF(H25=J25,"△")))</f>
        <v>△</v>
      </c>
      <c r="J25" s="51">
        <f>K24</f>
        <v>0</v>
      </c>
      <c r="K25" s="181"/>
      <c r="L25" s="182"/>
      <c r="M25" s="183"/>
      <c r="N25" s="53">
        <f>IF(H25&gt;J25,"1","0")+IF(B25&gt;D25,"1","0")+IF(E25&gt;G25,"1","0")</f>
        <v>0</v>
      </c>
      <c r="O25" s="53">
        <f>IF(J25&gt;H25,"1","0")+IF(D25&gt;B25,"1","0")+IF(G25&gt;E25,"1","0")</f>
        <v>0</v>
      </c>
      <c r="P25" s="53">
        <f>IF(H25=J25,"1","0")+IF(B25=D25,"1","0")+IF(E25=G25,"1","0")</f>
        <v>3</v>
      </c>
      <c r="Q25" s="54">
        <f>B25+E25+H25</f>
        <v>0</v>
      </c>
      <c r="R25" s="54">
        <f>D25+G25+J25</f>
        <v>0</v>
      </c>
      <c r="S25" s="54">
        <f>Q25-R25</f>
        <v>0</v>
      </c>
      <c r="T25" s="55">
        <f>(O25*3)+Q25</f>
        <v>0</v>
      </c>
      <c r="U25" s="56"/>
    </row>
  </sheetData>
  <sheetProtection/>
  <mergeCells count="33">
    <mergeCell ref="B22:D22"/>
    <mergeCell ref="E23:G23"/>
    <mergeCell ref="H24:J24"/>
    <mergeCell ref="K25:M25"/>
    <mergeCell ref="B16:D16"/>
    <mergeCell ref="E17:G17"/>
    <mergeCell ref="H18:J18"/>
    <mergeCell ref="K19:M19"/>
    <mergeCell ref="B21:D21"/>
    <mergeCell ref="E21:G21"/>
    <mergeCell ref="H21:J21"/>
    <mergeCell ref="K21:M21"/>
    <mergeCell ref="B10:D10"/>
    <mergeCell ref="E11:G11"/>
    <mergeCell ref="H12:J12"/>
    <mergeCell ref="K13:M13"/>
    <mergeCell ref="B15:D15"/>
    <mergeCell ref="E15:G15"/>
    <mergeCell ref="H15:J15"/>
    <mergeCell ref="K15:M15"/>
    <mergeCell ref="E5:G5"/>
    <mergeCell ref="H6:J6"/>
    <mergeCell ref="K7:M7"/>
    <mergeCell ref="B9:D9"/>
    <mergeCell ref="E9:G9"/>
    <mergeCell ref="H9:J9"/>
    <mergeCell ref="K9:M9"/>
    <mergeCell ref="A1:U1"/>
    <mergeCell ref="B3:D3"/>
    <mergeCell ref="E3:G3"/>
    <mergeCell ref="H3:J3"/>
    <mergeCell ref="K3:M3"/>
    <mergeCell ref="B4:D4"/>
  </mergeCells>
  <printOptions horizontalCentered="1"/>
  <pageMargins left="0.1968503937007874" right="0.1968503937007874" top="0.31496062992125984" bottom="0.31496062992125984" header="0.1968503937007874" footer="0.196850393700787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SheetLayoutView="100" zoomScalePageLayoutView="0" workbookViewId="0" topLeftCell="A1">
      <selection activeCell="A9" sqref="A9:IV9"/>
    </sheetView>
  </sheetViews>
  <sheetFormatPr defaultColWidth="9.140625" defaultRowHeight="15"/>
  <cols>
    <col min="1" max="1" width="14.57421875" style="19" customWidth="1"/>
    <col min="2" max="14" width="4.57421875" style="19" customWidth="1"/>
    <col min="15" max="15" width="4.57421875" style="20" customWidth="1"/>
    <col min="16" max="17" width="4.57421875" style="19" customWidth="1"/>
    <col min="18" max="18" width="4.57421875" style="20" customWidth="1"/>
    <col min="19" max="24" width="4.57421875" style="19" customWidth="1"/>
    <col min="25" max="16384" width="9.00390625" style="19" customWidth="1"/>
  </cols>
  <sheetData>
    <row r="1" spans="1:24" ht="22.5" customHeight="1">
      <c r="A1" s="171" t="s">
        <v>114</v>
      </c>
      <c r="B1" s="171"/>
      <c r="C1" s="171"/>
      <c r="D1" s="171"/>
      <c r="E1" s="171"/>
      <c r="F1" s="171"/>
      <c r="G1" s="171"/>
      <c r="H1" s="171"/>
      <c r="I1" s="171"/>
      <c r="J1" s="171"/>
      <c r="K1" s="171"/>
      <c r="L1" s="171"/>
      <c r="M1" s="171"/>
      <c r="N1" s="171"/>
      <c r="O1" s="171"/>
      <c r="P1" s="171"/>
      <c r="Q1" s="171"/>
      <c r="R1" s="171"/>
      <c r="S1" s="171"/>
      <c r="T1" s="171"/>
      <c r="U1" s="171"/>
      <c r="V1" s="171"/>
      <c r="W1" s="171"/>
      <c r="X1" s="171"/>
    </row>
    <row r="2" ht="12" customHeight="1" thickBot="1"/>
    <row r="3" spans="1:24" ht="42.75" customHeight="1" thickBot="1">
      <c r="A3" s="57" t="s">
        <v>95</v>
      </c>
      <c r="B3" s="195" t="str">
        <f>A4</f>
        <v>ＭＵＤ</v>
      </c>
      <c r="C3" s="195"/>
      <c r="D3" s="196"/>
      <c r="E3" s="194" t="str">
        <f>A5</f>
        <v>ソニックス</v>
      </c>
      <c r="F3" s="195"/>
      <c r="G3" s="196"/>
      <c r="H3" s="194" t="str">
        <f>A6</f>
        <v>Ｈａｐｐｙ　　　　　　　Ｃａｍｐｅｒｓ</v>
      </c>
      <c r="I3" s="195"/>
      <c r="J3" s="196"/>
      <c r="K3" s="194" t="str">
        <f>A7</f>
        <v>C³</v>
      </c>
      <c r="L3" s="195"/>
      <c r="M3" s="196"/>
      <c r="N3" s="194" t="str">
        <f>A8</f>
        <v>Ｐ．Ｐ．Ｐ</v>
      </c>
      <c r="O3" s="195"/>
      <c r="P3" s="196"/>
      <c r="Q3" s="58" t="s">
        <v>79</v>
      </c>
      <c r="R3" s="58" t="s">
        <v>80</v>
      </c>
      <c r="S3" s="58" t="s">
        <v>81</v>
      </c>
      <c r="T3" s="58" t="s">
        <v>82</v>
      </c>
      <c r="U3" s="58" t="s">
        <v>83</v>
      </c>
      <c r="V3" s="58" t="s">
        <v>84</v>
      </c>
      <c r="W3" s="59" t="s">
        <v>96</v>
      </c>
      <c r="X3" s="60" t="s">
        <v>86</v>
      </c>
    </row>
    <row r="4" spans="1:24" ht="42.75" customHeight="1" thickTop="1">
      <c r="A4" s="61" t="s">
        <v>133</v>
      </c>
      <c r="B4" s="62"/>
      <c r="C4" s="63"/>
      <c r="D4" s="64"/>
      <c r="E4" s="65"/>
      <c r="F4" s="66" t="str">
        <f>IF(E4&gt;G4,"○",IF(E4&lt;G4,"×",IF(E4=G4,"△")))</f>
        <v>△</v>
      </c>
      <c r="G4" s="64"/>
      <c r="H4" s="65"/>
      <c r="I4" s="66" t="str">
        <f>IF(H4&gt;J4,"○",IF(H4&lt;J4,"×",IF(H4=J4,"△")))</f>
        <v>△</v>
      </c>
      <c r="J4" s="67"/>
      <c r="K4" s="68"/>
      <c r="L4" s="69" t="str">
        <f>IF(K4&gt;M4,"○",IF(K4&lt;M4,"×",IF(K4=M4,"△")))</f>
        <v>△</v>
      </c>
      <c r="M4" s="70"/>
      <c r="N4" s="68"/>
      <c r="O4" s="69" t="str">
        <f>IF(N4&gt;P4,"○",IF(N4&lt;P4,"×",IF(N4=P4,"△")))</f>
        <v>△</v>
      </c>
      <c r="P4" s="70"/>
      <c r="Q4" s="71">
        <f>IF(H4&gt;J4,"1","0")+IF(K4&gt;M4,"1","0")+IF(E4&gt;G4,"1","0")+IF(N4&gt;P4,"1","0")</f>
        <v>0</v>
      </c>
      <c r="R4" s="71">
        <f>IF(J4&gt;H4,"1","0")+IF(M4&gt;K4,"1","0")+IF(G4&gt;E4,"1","0")+IF(P4&gt;N4,"1","0")</f>
        <v>0</v>
      </c>
      <c r="S4" s="71">
        <f>IF(H4=J4,"1","0")+IF(K4=M4,"1","0")+IF(E4=G4,"1","0")+IF(N4=P4,"1","0")</f>
        <v>4</v>
      </c>
      <c r="T4" s="72">
        <f>E4+H4+K4+N4</f>
        <v>0</v>
      </c>
      <c r="U4" s="72">
        <f>G4+J4+M4+P4</f>
        <v>0</v>
      </c>
      <c r="V4" s="72">
        <f>T4-U4</f>
        <v>0</v>
      </c>
      <c r="W4" s="73">
        <f>(Q4*3)+S4</f>
        <v>4</v>
      </c>
      <c r="X4" s="74"/>
    </row>
    <row r="5" spans="1:24" ht="42.75" customHeight="1">
      <c r="A5" s="75" t="s">
        <v>134</v>
      </c>
      <c r="B5" s="62">
        <f>G4</f>
        <v>0</v>
      </c>
      <c r="C5" s="66" t="str">
        <f>IF(B5&gt;D5,"○",IF(B5&lt;D5,"×",IF(B5=D5,"△")))</f>
        <v>△</v>
      </c>
      <c r="D5" s="64">
        <f>E4</f>
        <v>0</v>
      </c>
      <c r="E5" s="65"/>
      <c r="F5" s="63"/>
      <c r="G5" s="64"/>
      <c r="H5" s="65"/>
      <c r="I5" s="66" t="str">
        <f>IF(H5&gt;J5,"○",IF(H5&lt;J5,"×",IF(H5=J5,"△")))</f>
        <v>△</v>
      </c>
      <c r="J5" s="67"/>
      <c r="K5" s="68"/>
      <c r="L5" s="76" t="str">
        <f>IF(K5&gt;M5,"○",IF(K5&lt;M5,"×",IF(K5=M5,"△")))</f>
        <v>△</v>
      </c>
      <c r="M5" s="70"/>
      <c r="N5" s="68"/>
      <c r="O5" s="76" t="str">
        <f>IF(N5&gt;P5,"○",IF(N5&lt;P5,"×",IF(N5=P5,"△")))</f>
        <v>△</v>
      </c>
      <c r="P5" s="70"/>
      <c r="Q5" s="71">
        <f>IF(H5&gt;J5,"1","0")+IF(K5&gt;M5,"1","0")+IF(B5&gt;D5,"1","0")+IF(N5&gt;P5,"1","0")</f>
        <v>0</v>
      </c>
      <c r="R5" s="71">
        <f>IF(J5&gt;H5,"1","0")+IF(M5&gt;K5,"1","0")+IF(D5&gt;B5,"1","0")+IF(P5&gt;N5,"1","0")</f>
        <v>0</v>
      </c>
      <c r="S5" s="71">
        <f>IF(H5=J5,"1","0")+IF(K5=M5,"1","0")+IF(E5=G5,"1","0")+IF(N5=P5,"1","0")</f>
        <v>4</v>
      </c>
      <c r="T5" s="72">
        <f>B5+H5+K5+N5</f>
        <v>0</v>
      </c>
      <c r="U5" s="72">
        <f>D5+J5+M5+P5</f>
        <v>0</v>
      </c>
      <c r="V5" s="72">
        <f>T5-U5</f>
        <v>0</v>
      </c>
      <c r="W5" s="73">
        <f>(Q5*3)+S5</f>
        <v>4</v>
      </c>
      <c r="X5" s="77"/>
    </row>
    <row r="6" spans="1:24" ht="42.75" customHeight="1">
      <c r="A6" s="78" t="s">
        <v>135</v>
      </c>
      <c r="B6" s="62">
        <f>J4</f>
        <v>0</v>
      </c>
      <c r="C6" s="66" t="str">
        <f>IF(B6&gt;D6,"○",IF(B6&lt;D6,"×",IF(B6=D6,"△")))</f>
        <v>△</v>
      </c>
      <c r="D6" s="64">
        <f>H4</f>
        <v>0</v>
      </c>
      <c r="E6" s="65">
        <f>J5</f>
        <v>0</v>
      </c>
      <c r="F6" s="79" t="str">
        <f>IF(E6&gt;G6,"○",IF(E6&lt;G6,"×",IF(E6=G6,"△")))</f>
        <v>△</v>
      </c>
      <c r="G6" s="64">
        <f>H5</f>
        <v>0</v>
      </c>
      <c r="H6" s="65"/>
      <c r="I6" s="63"/>
      <c r="J6" s="67"/>
      <c r="K6" s="80"/>
      <c r="L6" s="76" t="str">
        <f>IF(K6&gt;M6,"○",IF(K6&lt;M6,"×",IF(K6=M6,"△")))</f>
        <v>△</v>
      </c>
      <c r="M6" s="81"/>
      <c r="N6" s="80"/>
      <c r="O6" s="76" t="str">
        <f>IF(N6&gt;P6,"○",IF(N6&lt;P6,"×",IF(N6=P6,"△")))</f>
        <v>△</v>
      </c>
      <c r="P6" s="81"/>
      <c r="Q6" s="71">
        <f>IF(B6&gt;D6,"1","0")+IF(K6&gt;M6,"1","0")+IF(E6&gt;G6,"1","0")+IF(N6&gt;P6,"1","0")</f>
        <v>0</v>
      </c>
      <c r="R6" s="71">
        <f>IF(D6&gt;B6,"1","0")+IF(M6&gt;K6,"1","0")+IF(G6&gt;E6,"1","0")+IF(P6&gt;N6,"1","0")</f>
        <v>0</v>
      </c>
      <c r="S6" s="71">
        <f>IF(H6=J6,"1","0")+IF(K6=M6,"1","0")+IF(E6=G6,"1","0")+IF(N6=P6,"1","0")</f>
        <v>4</v>
      </c>
      <c r="T6" s="72">
        <f>E6+B6+K6+N6</f>
        <v>0</v>
      </c>
      <c r="U6" s="72">
        <f>G6+D6+M6+P6</f>
        <v>0</v>
      </c>
      <c r="V6" s="72">
        <f>T6-U6</f>
        <v>0</v>
      </c>
      <c r="W6" s="73">
        <f>(Q6*3)+S6</f>
        <v>4</v>
      </c>
      <c r="X6" s="82"/>
    </row>
    <row r="7" spans="1:24" ht="42.75" customHeight="1">
      <c r="A7" s="75" t="s">
        <v>124</v>
      </c>
      <c r="B7" s="83">
        <f>M4</f>
        <v>0</v>
      </c>
      <c r="C7" s="76" t="str">
        <f>IF(B7&gt;D7,"○",IF(B7&lt;D7,"×",IF(B7=D7,"△")))</f>
        <v>△</v>
      </c>
      <c r="D7" s="81">
        <f>K4</f>
        <v>0</v>
      </c>
      <c r="E7" s="84">
        <f>M5</f>
        <v>0</v>
      </c>
      <c r="F7" s="76" t="str">
        <f>IF(E7&gt;G7,"○",IF(E7&lt;G7,"×",IF(E7=G7,"△")))</f>
        <v>△</v>
      </c>
      <c r="G7" s="81">
        <f>K5</f>
        <v>0</v>
      </c>
      <c r="H7" s="84">
        <f>M6</f>
        <v>0</v>
      </c>
      <c r="I7" s="76" t="str">
        <f>IF(H7&gt;J7,"○",IF(H7&lt;J7,"×",IF(H7=J7,"△")))</f>
        <v>△</v>
      </c>
      <c r="J7" s="81">
        <f>K6</f>
        <v>0</v>
      </c>
      <c r="K7" s="84"/>
      <c r="L7" s="63"/>
      <c r="M7" s="81"/>
      <c r="N7" s="80"/>
      <c r="O7" s="76" t="str">
        <f>IF(N7&gt;P7,"○",IF(N7&lt;P7,"×",IF(N7=P7,"△")))</f>
        <v>△</v>
      </c>
      <c r="P7" s="81"/>
      <c r="Q7" s="71">
        <f>IF(H7&gt;J7,"1","0")+IF(B7&gt;D7,"1","0")+IF(E7&gt;G7,"1","0")+IF(N7&gt;P7,"1","0")</f>
        <v>0</v>
      </c>
      <c r="R7" s="71">
        <f>IF(J7&gt;H7,"1","0")+IF(D7&gt;B7,"1","0")+IF(G7&gt;E7,"1","0")+IF(P7&gt;N7,"1","0")</f>
        <v>0</v>
      </c>
      <c r="S7" s="71">
        <f>IF(H7=J7,"1","0")+IF(K7=M7,"1","0")+IF(E7=G7,"1","0")+IF(N7=P7,"1","0")</f>
        <v>4</v>
      </c>
      <c r="T7" s="72">
        <f>E7+H7+B7+N7</f>
        <v>0</v>
      </c>
      <c r="U7" s="72">
        <f>G7+J7+D7+P7</f>
        <v>0</v>
      </c>
      <c r="V7" s="85">
        <f>T7-U7</f>
        <v>0</v>
      </c>
      <c r="W7" s="73">
        <f>(Q7*3)+S7</f>
        <v>4</v>
      </c>
      <c r="X7" s="77"/>
    </row>
    <row r="8" spans="1:24" ht="42.75" customHeight="1" thickBot="1">
      <c r="A8" s="86" t="s">
        <v>136</v>
      </c>
      <c r="B8" s="87">
        <f>P4</f>
        <v>0</v>
      </c>
      <c r="C8" s="88" t="str">
        <f>IF(B8&gt;D8,"○",IF(B8&lt;D8,"×",IF(B8=D8,"△")))</f>
        <v>△</v>
      </c>
      <c r="D8" s="89">
        <f>N4</f>
        <v>0</v>
      </c>
      <c r="E8" s="90">
        <f>P5</f>
        <v>0</v>
      </c>
      <c r="F8" s="88" t="str">
        <f>IF(E8&gt;G8,"○",IF(E8&lt;G8,"×",IF(E8=G8,"△")))</f>
        <v>△</v>
      </c>
      <c r="G8" s="89">
        <f>N5</f>
        <v>0</v>
      </c>
      <c r="H8" s="90">
        <f>P6</f>
        <v>0</v>
      </c>
      <c r="I8" s="88" t="str">
        <f>IF(H8&gt;J8,"○",IF(H8&lt;J8,"×",IF(H8=J8,"△")))</f>
        <v>△</v>
      </c>
      <c r="J8" s="89">
        <f>N6</f>
        <v>0</v>
      </c>
      <c r="K8" s="90">
        <f>P7</f>
        <v>0</v>
      </c>
      <c r="L8" s="91" t="str">
        <f>O7</f>
        <v>△</v>
      </c>
      <c r="M8" s="89">
        <f>N7</f>
        <v>0</v>
      </c>
      <c r="N8" s="90"/>
      <c r="O8" s="91"/>
      <c r="P8" s="89"/>
      <c r="Q8" s="92">
        <f>IF(H8&gt;J8,"1","0")+IF(K8&gt;M8,"1","0")+IF(E8&gt;G8,"1","0")+IF(B8&gt;D8,"1","0")</f>
        <v>0</v>
      </c>
      <c r="R8" s="92">
        <f>IF(J8&gt;H8,"1","0")+IF(M8&gt;K8,"1","0")+IF(G8&gt;E8,"1","0")+IF(D8&gt;B8,"1","0")</f>
        <v>0</v>
      </c>
      <c r="S8" s="92">
        <f>IF(H8=J8,"1","0")+IF(K8=M8,"1","0")+IF(E8=G8,"1","0")+IF(N8=P8,"1","0")</f>
        <v>4</v>
      </c>
      <c r="T8" s="93">
        <f>E8+H8+K8+B8</f>
        <v>0</v>
      </c>
      <c r="U8" s="93">
        <f>G8+J8+M8+D8</f>
        <v>0</v>
      </c>
      <c r="V8" s="94">
        <f>T8-U8</f>
        <v>0</v>
      </c>
      <c r="W8" s="95">
        <f>(Q8*3)+S8</f>
        <v>4</v>
      </c>
      <c r="X8" s="96"/>
    </row>
    <row r="9" ht="9.75" customHeight="1" thickBot="1"/>
    <row r="10" spans="1:24" ht="42.75" customHeight="1" thickBot="1">
      <c r="A10" s="57" t="s">
        <v>97</v>
      </c>
      <c r="B10" s="195" t="str">
        <f>A11</f>
        <v>ＨＵＣＫ</v>
      </c>
      <c r="C10" s="195"/>
      <c r="D10" s="196"/>
      <c r="E10" s="194" t="str">
        <f>A12</f>
        <v>上智大学</v>
      </c>
      <c r="F10" s="195"/>
      <c r="G10" s="196"/>
      <c r="H10" s="194" t="str">
        <f>A13</f>
        <v>チャオズ☆</v>
      </c>
      <c r="I10" s="195"/>
      <c r="J10" s="196"/>
      <c r="K10" s="194" t="str">
        <f>A14</f>
        <v>ＢＩＧ　ＡＰＰＬＥ</v>
      </c>
      <c r="L10" s="195"/>
      <c r="M10" s="196"/>
      <c r="N10" s="194" t="str">
        <f>A15</f>
        <v>ＴＲＩＧＯ</v>
      </c>
      <c r="O10" s="195"/>
      <c r="P10" s="196"/>
      <c r="Q10" s="58" t="s">
        <v>79</v>
      </c>
      <c r="R10" s="58" t="s">
        <v>80</v>
      </c>
      <c r="S10" s="58" t="s">
        <v>81</v>
      </c>
      <c r="T10" s="58" t="s">
        <v>82</v>
      </c>
      <c r="U10" s="58" t="s">
        <v>83</v>
      </c>
      <c r="V10" s="58" t="s">
        <v>84</v>
      </c>
      <c r="W10" s="59" t="s">
        <v>96</v>
      </c>
      <c r="X10" s="60" t="s">
        <v>86</v>
      </c>
    </row>
    <row r="11" spans="1:24" ht="42.75" customHeight="1" thickTop="1">
      <c r="A11" s="61" t="s">
        <v>137</v>
      </c>
      <c r="B11" s="62"/>
      <c r="C11" s="63"/>
      <c r="D11" s="64"/>
      <c r="E11" s="65"/>
      <c r="F11" s="66" t="str">
        <f>IF(E11&gt;G11,"○",IF(E11&lt;G11,"×",IF(E11=G11,"△")))</f>
        <v>△</v>
      </c>
      <c r="G11" s="64"/>
      <c r="H11" s="65"/>
      <c r="I11" s="66" t="str">
        <f>IF(H11&gt;J11,"○",IF(H11&lt;J11,"×",IF(H11=J11,"△")))</f>
        <v>△</v>
      </c>
      <c r="J11" s="67"/>
      <c r="K11" s="68"/>
      <c r="L11" s="69" t="str">
        <f>IF(K11&gt;M11,"○",IF(K11&lt;M11,"×",IF(K11=M11,"△")))</f>
        <v>△</v>
      </c>
      <c r="M11" s="70"/>
      <c r="N11" s="68"/>
      <c r="O11" s="69" t="str">
        <f>IF(N11&gt;P11,"○",IF(N11&lt;P11,"×",IF(N11=P11,"△")))</f>
        <v>△</v>
      </c>
      <c r="P11" s="70"/>
      <c r="Q11" s="71">
        <f>IF(H11&gt;J11,"1","0")+IF(K11&gt;M11,"1","0")+IF(E11&gt;G11,"1","0")+IF(N11&gt;P11,"1","0")</f>
        <v>0</v>
      </c>
      <c r="R11" s="71">
        <f>IF(J11&gt;H11,"1","0")+IF(M11&gt;K11,"1","0")+IF(G11&gt;E11,"1","0")+IF(P11&gt;N11,"1","0")</f>
        <v>0</v>
      </c>
      <c r="S11" s="71">
        <f>IF(H11=J11,"1","0")+IF(K11=M11,"1","0")+IF(E11=G11,"1","0")+IF(N11=P11,"1","0")</f>
        <v>4</v>
      </c>
      <c r="T11" s="72">
        <f>E11+H11+K11+N11</f>
        <v>0</v>
      </c>
      <c r="U11" s="72">
        <f>G11+J11+M11+P11</f>
        <v>0</v>
      </c>
      <c r="V11" s="72">
        <f>T11-U11</f>
        <v>0</v>
      </c>
      <c r="W11" s="73">
        <f>(Q11*3)+S11</f>
        <v>4</v>
      </c>
      <c r="X11" s="74"/>
    </row>
    <row r="12" spans="1:24" ht="42.75" customHeight="1">
      <c r="A12" s="75" t="s">
        <v>126</v>
      </c>
      <c r="B12" s="62">
        <f>G11</f>
        <v>0</v>
      </c>
      <c r="C12" s="66" t="str">
        <f>IF(B12&gt;D12,"○",IF(B12&lt;D12,"×",IF(B12=D12,"△")))</f>
        <v>△</v>
      </c>
      <c r="D12" s="64">
        <f>E11</f>
        <v>0</v>
      </c>
      <c r="E12" s="65"/>
      <c r="F12" s="63"/>
      <c r="G12" s="64"/>
      <c r="H12" s="65"/>
      <c r="I12" s="66" t="str">
        <f>IF(H12&gt;J12,"○",IF(H12&lt;J12,"×",IF(H12=J12,"△")))</f>
        <v>△</v>
      </c>
      <c r="J12" s="67"/>
      <c r="K12" s="68"/>
      <c r="L12" s="76" t="str">
        <f>IF(K12&gt;M12,"○",IF(K12&lt;M12,"×",IF(K12=M12,"△")))</f>
        <v>△</v>
      </c>
      <c r="M12" s="70"/>
      <c r="N12" s="68"/>
      <c r="O12" s="76" t="str">
        <f>IF(N12&gt;P12,"○",IF(N12&lt;P12,"×",IF(N12=P12,"△")))</f>
        <v>△</v>
      </c>
      <c r="P12" s="70"/>
      <c r="Q12" s="71">
        <f>IF(H12&gt;J12,"1","0")+IF(K12&gt;M12,"1","0")+IF(B12&gt;D12,"1","0")+IF(N12&gt;P12,"1","0")</f>
        <v>0</v>
      </c>
      <c r="R12" s="71">
        <f>IF(J12&gt;H12,"1","0")+IF(M12&gt;K12,"1","0")+IF(D12&gt;B12,"1","0")+IF(P12&gt;N12,"1","0")</f>
        <v>0</v>
      </c>
      <c r="S12" s="71">
        <f>IF(H12=J12,"1","0")+IF(K12=M12,"1","0")+IF(E12=G12,"1","0")+IF(N12=P12,"1","0")</f>
        <v>4</v>
      </c>
      <c r="T12" s="72">
        <f>B12+H12+K12+N12</f>
        <v>0</v>
      </c>
      <c r="U12" s="72">
        <f>D12+J12+M12+P12</f>
        <v>0</v>
      </c>
      <c r="V12" s="72">
        <f>T12-U12</f>
        <v>0</v>
      </c>
      <c r="W12" s="73">
        <f>(Q12*3)+S12</f>
        <v>4</v>
      </c>
      <c r="X12" s="77"/>
    </row>
    <row r="13" spans="1:24" ht="42.75" customHeight="1">
      <c r="A13" s="78" t="s">
        <v>138</v>
      </c>
      <c r="B13" s="62">
        <f>J11</f>
        <v>0</v>
      </c>
      <c r="C13" s="66" t="str">
        <f>IF(B13&gt;D13,"○",IF(B13&lt;D13,"×",IF(B13=D13,"△")))</f>
        <v>△</v>
      </c>
      <c r="D13" s="64">
        <f>H11</f>
        <v>0</v>
      </c>
      <c r="E13" s="65">
        <f>J12</f>
        <v>0</v>
      </c>
      <c r="F13" s="79" t="str">
        <f>IF(E13&gt;G13,"○",IF(E13&lt;G13,"×",IF(E13=G13,"△")))</f>
        <v>△</v>
      </c>
      <c r="G13" s="64">
        <f>H12</f>
        <v>0</v>
      </c>
      <c r="H13" s="65"/>
      <c r="I13" s="63"/>
      <c r="J13" s="67"/>
      <c r="K13" s="80"/>
      <c r="L13" s="76" t="str">
        <f>IF(K13&gt;M13,"○",IF(K13&lt;M13,"×",IF(K13=M13,"△")))</f>
        <v>△</v>
      </c>
      <c r="M13" s="81"/>
      <c r="N13" s="80"/>
      <c r="O13" s="76" t="str">
        <f>IF(N13&gt;P13,"○",IF(N13&lt;P13,"×",IF(N13=P13,"△")))</f>
        <v>△</v>
      </c>
      <c r="P13" s="81"/>
      <c r="Q13" s="71">
        <f>IF(B13&gt;D13,"1","0")+IF(K13&gt;M13,"1","0")+IF(E13&gt;G13,"1","0")+IF(N13&gt;P13,"1","0")</f>
        <v>0</v>
      </c>
      <c r="R13" s="71">
        <f>IF(D13&gt;B13,"1","0")+IF(M13&gt;K13,"1","0")+IF(G13&gt;E13,"1","0")+IF(P13&gt;N13,"1","0")</f>
        <v>0</v>
      </c>
      <c r="S13" s="71">
        <f>IF(H13=J13,"1","0")+IF(K13=M13,"1","0")+IF(E13=G13,"1","0")+IF(N13=P13,"1","0")</f>
        <v>4</v>
      </c>
      <c r="T13" s="72">
        <f>E13+B13+K13+N13</f>
        <v>0</v>
      </c>
      <c r="U13" s="72">
        <f>G13+D13+M13+P13</f>
        <v>0</v>
      </c>
      <c r="V13" s="72">
        <f>T13-U13</f>
        <v>0</v>
      </c>
      <c r="W13" s="73">
        <f>(Q13*3)+S13</f>
        <v>4</v>
      </c>
      <c r="X13" s="82"/>
    </row>
    <row r="14" spans="1:24" ht="42.75" customHeight="1">
      <c r="A14" s="75" t="s">
        <v>139</v>
      </c>
      <c r="B14" s="83">
        <f>M11</f>
        <v>0</v>
      </c>
      <c r="C14" s="76" t="str">
        <f>IF(B14&gt;D14,"○",IF(B14&lt;D14,"×",IF(B14=D14,"△")))</f>
        <v>△</v>
      </c>
      <c r="D14" s="81">
        <f>K11</f>
        <v>0</v>
      </c>
      <c r="E14" s="84">
        <f>M12</f>
        <v>0</v>
      </c>
      <c r="F14" s="76" t="str">
        <f>IF(E14&gt;G14,"○",IF(E14&lt;G14,"×",IF(E14=G14,"△")))</f>
        <v>△</v>
      </c>
      <c r="G14" s="81">
        <f>K12</f>
        <v>0</v>
      </c>
      <c r="H14" s="84">
        <f>M13</f>
        <v>0</v>
      </c>
      <c r="I14" s="76" t="str">
        <f>IF(H14&gt;J14,"○",IF(H14&lt;J14,"×",IF(H14=J14,"△")))</f>
        <v>△</v>
      </c>
      <c r="J14" s="81">
        <f>K13</f>
        <v>0</v>
      </c>
      <c r="K14" s="84"/>
      <c r="L14" s="63"/>
      <c r="M14" s="81"/>
      <c r="N14" s="80"/>
      <c r="O14" s="76" t="str">
        <f>IF(N14&gt;P14,"○",IF(N14&lt;P14,"×",IF(N14=P14,"△")))</f>
        <v>△</v>
      </c>
      <c r="P14" s="81"/>
      <c r="Q14" s="71">
        <f>IF(H14&gt;J14,"1","0")+IF(B14&gt;D14,"1","0")+IF(E14&gt;G14,"1","0")+IF(N14&gt;P14,"1","0")</f>
        <v>0</v>
      </c>
      <c r="R14" s="71">
        <f>IF(J14&gt;H14,"1","0")+IF(D14&gt;B14,"1","0")+IF(G14&gt;E14,"1","0")+IF(P14&gt;N14,"1","0")</f>
        <v>0</v>
      </c>
      <c r="S14" s="71">
        <f>IF(H14=J14,"1","0")+IF(K14=M14,"1","0")+IF(E14=G14,"1","0")+IF(N14=P14,"1","0")</f>
        <v>4</v>
      </c>
      <c r="T14" s="72">
        <f>E14+H14+B14+N14</f>
        <v>0</v>
      </c>
      <c r="U14" s="72">
        <f>G14+J14+D14+P14</f>
        <v>0</v>
      </c>
      <c r="V14" s="85">
        <f>T14-U14</f>
        <v>0</v>
      </c>
      <c r="W14" s="73">
        <f>(Q14*3)+S14</f>
        <v>4</v>
      </c>
      <c r="X14" s="77"/>
    </row>
    <row r="15" spans="1:24" ht="42.75" customHeight="1" thickBot="1">
      <c r="A15" s="86" t="s">
        <v>140</v>
      </c>
      <c r="B15" s="87">
        <f>P11</f>
        <v>0</v>
      </c>
      <c r="C15" s="88" t="str">
        <f>IF(B15&gt;D15,"○",IF(B15&lt;D15,"×",IF(B15=D15,"△")))</f>
        <v>△</v>
      </c>
      <c r="D15" s="89">
        <f>N11</f>
        <v>0</v>
      </c>
      <c r="E15" s="90">
        <f>P12</f>
        <v>0</v>
      </c>
      <c r="F15" s="88" t="str">
        <f>IF(E15&gt;G15,"○",IF(E15&lt;G15,"×",IF(E15=G15,"△")))</f>
        <v>△</v>
      </c>
      <c r="G15" s="89">
        <f>N12</f>
        <v>0</v>
      </c>
      <c r="H15" s="90">
        <f>P13</f>
        <v>0</v>
      </c>
      <c r="I15" s="88" t="str">
        <f>IF(H15&gt;J15,"○",IF(H15&lt;J15,"×",IF(H15=J15,"△")))</f>
        <v>△</v>
      </c>
      <c r="J15" s="89">
        <f>N13</f>
        <v>0</v>
      </c>
      <c r="K15" s="90">
        <f>P14</f>
        <v>0</v>
      </c>
      <c r="L15" s="91" t="str">
        <f>O14</f>
        <v>△</v>
      </c>
      <c r="M15" s="89">
        <f>N14</f>
        <v>0</v>
      </c>
      <c r="N15" s="90"/>
      <c r="O15" s="91"/>
      <c r="P15" s="89"/>
      <c r="Q15" s="92">
        <f>IF(H15&gt;J15,"1","0")+IF(K15&gt;M15,"1","0")+IF(E15&gt;G15,"1","0")+IF(B15&gt;D15,"1","0")</f>
        <v>0</v>
      </c>
      <c r="R15" s="92">
        <f>IF(J15&gt;H15,"1","0")+IF(M15&gt;K15,"1","0")+IF(G15&gt;E15,"1","0")+IF(D15&gt;B15,"1","0")</f>
        <v>0</v>
      </c>
      <c r="S15" s="92">
        <f>IF(H15=J15,"1","0")+IF(K15=M15,"1","0")+IF(E15=G15,"1","0")+IF(N15=P15,"1","0")</f>
        <v>4</v>
      </c>
      <c r="T15" s="93">
        <f>E15+H15+K15+B15</f>
        <v>0</v>
      </c>
      <c r="U15" s="93">
        <f>G15+J15+M15+D15</f>
        <v>0</v>
      </c>
      <c r="V15" s="94">
        <f>T15-U15</f>
        <v>0</v>
      </c>
      <c r="W15" s="95">
        <f>(Q15*3)+S15</f>
        <v>4</v>
      </c>
      <c r="X15" s="96"/>
    </row>
    <row r="16" ht="9" customHeight="1"/>
    <row r="17" spans="1:24" ht="18.75">
      <c r="A17" s="197" t="s">
        <v>116</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row>
    <row r="18" spans="4:19" ht="21.75" thickBot="1">
      <c r="D18" s="193" t="s">
        <v>98</v>
      </c>
      <c r="E18" s="193"/>
      <c r="F18" s="193"/>
      <c r="G18" s="193"/>
      <c r="P18" s="193" t="s">
        <v>99</v>
      </c>
      <c r="Q18" s="193"/>
      <c r="R18" s="193"/>
      <c r="S18" s="193"/>
    </row>
    <row r="19" spans="1:19" ht="26.25" customHeight="1" thickBot="1">
      <c r="A19" s="4"/>
      <c r="D19" s="184"/>
      <c r="E19" s="185"/>
      <c r="F19" s="185"/>
      <c r="G19" s="186"/>
      <c r="M19" s="20"/>
      <c r="O19" s="19"/>
      <c r="P19" s="184"/>
      <c r="Q19" s="185"/>
      <c r="R19" s="185"/>
      <c r="S19" s="186"/>
    </row>
    <row r="20" spans="2:18" ht="21.75" customHeight="1">
      <c r="B20" s="4"/>
      <c r="C20" s="4"/>
      <c r="F20" s="100"/>
      <c r="M20" s="20"/>
      <c r="N20" s="4"/>
      <c r="O20" s="4"/>
      <c r="R20" s="100"/>
    </row>
    <row r="21" spans="2:19" ht="21.75" customHeight="1" thickBot="1">
      <c r="B21" s="4"/>
      <c r="C21" s="4"/>
      <c r="D21" s="97"/>
      <c r="E21" s="98"/>
      <c r="F21" s="98"/>
      <c r="G21" s="99"/>
      <c r="M21" s="20"/>
      <c r="N21" s="4"/>
      <c r="O21" s="4"/>
      <c r="P21" s="97"/>
      <c r="Q21" s="98"/>
      <c r="R21" s="98"/>
      <c r="S21" s="99"/>
    </row>
    <row r="22" spans="2:21" ht="15.75" customHeight="1" thickBot="1">
      <c r="B22" s="190" t="s">
        <v>103</v>
      </c>
      <c r="C22" s="191"/>
      <c r="D22" s="192"/>
      <c r="G22" s="190" t="s">
        <v>104</v>
      </c>
      <c r="H22" s="191"/>
      <c r="I22" s="192"/>
      <c r="M22" s="20"/>
      <c r="N22" s="190" t="s">
        <v>105</v>
      </c>
      <c r="O22" s="191"/>
      <c r="P22" s="192"/>
      <c r="R22" s="19"/>
      <c r="S22" s="190" t="s">
        <v>106</v>
      </c>
      <c r="T22" s="191"/>
      <c r="U22" s="192"/>
    </row>
    <row r="23" spans="2:21" ht="38.25" customHeight="1" thickBot="1">
      <c r="B23" s="187"/>
      <c r="C23" s="188"/>
      <c r="D23" s="189"/>
      <c r="G23" s="187"/>
      <c r="H23" s="188"/>
      <c r="I23" s="189"/>
      <c r="M23" s="20"/>
      <c r="N23" s="187"/>
      <c r="O23" s="188"/>
      <c r="P23" s="189"/>
      <c r="R23" s="19"/>
      <c r="S23" s="187"/>
      <c r="T23" s="188"/>
      <c r="U23" s="189"/>
    </row>
    <row r="24" spans="2:18" ht="8.25" customHeight="1">
      <c r="B24" s="7"/>
      <c r="C24" s="7"/>
      <c r="M24" s="20"/>
      <c r="O24" s="19"/>
      <c r="P24" s="20"/>
      <c r="R24" s="19"/>
    </row>
    <row r="25" spans="2:19" ht="21.75" thickBot="1">
      <c r="B25" s="4"/>
      <c r="C25" s="7"/>
      <c r="D25" s="193" t="s">
        <v>100</v>
      </c>
      <c r="E25" s="193"/>
      <c r="F25" s="193"/>
      <c r="G25" s="193"/>
      <c r="P25" s="193" t="s">
        <v>101</v>
      </c>
      <c r="Q25" s="193"/>
      <c r="R25" s="193"/>
      <c r="S25" s="193"/>
    </row>
    <row r="26" spans="4:19" ht="26.25" customHeight="1" thickBot="1">
      <c r="D26" s="184"/>
      <c r="E26" s="185"/>
      <c r="F26" s="185"/>
      <c r="G26" s="186"/>
      <c r="M26" s="20"/>
      <c r="O26" s="19"/>
      <c r="P26" s="184"/>
      <c r="Q26" s="185"/>
      <c r="R26" s="185"/>
      <c r="S26" s="186"/>
    </row>
    <row r="27" spans="2:18" ht="23.25" customHeight="1">
      <c r="B27" s="4"/>
      <c r="C27" s="4"/>
      <c r="F27" s="100"/>
      <c r="M27" s="20"/>
      <c r="N27" s="4"/>
      <c r="O27" s="4"/>
      <c r="R27" s="100"/>
    </row>
    <row r="28" spans="2:19" ht="23.25" customHeight="1" thickBot="1">
      <c r="B28" s="4"/>
      <c r="C28" s="4"/>
      <c r="D28" s="97"/>
      <c r="E28" s="98"/>
      <c r="F28" s="98"/>
      <c r="G28" s="99"/>
      <c r="M28" s="20"/>
      <c r="N28" s="4"/>
      <c r="O28" s="4"/>
      <c r="P28" s="97"/>
      <c r="Q28" s="98"/>
      <c r="R28" s="98"/>
      <c r="S28" s="99"/>
    </row>
    <row r="29" spans="2:21" ht="15.75" customHeight="1" thickBot="1">
      <c r="B29" s="190" t="s">
        <v>107</v>
      </c>
      <c r="C29" s="191"/>
      <c r="D29" s="192"/>
      <c r="G29" s="190" t="s">
        <v>108</v>
      </c>
      <c r="H29" s="191"/>
      <c r="I29" s="192"/>
      <c r="M29" s="20"/>
      <c r="N29" s="190" t="s">
        <v>109</v>
      </c>
      <c r="O29" s="191"/>
      <c r="P29" s="192"/>
      <c r="R29" s="19"/>
      <c r="S29" s="190" t="s">
        <v>110</v>
      </c>
      <c r="T29" s="191"/>
      <c r="U29" s="192"/>
    </row>
    <row r="30" spans="2:21" ht="38.25" customHeight="1" thickBot="1">
      <c r="B30" s="187"/>
      <c r="C30" s="188"/>
      <c r="D30" s="189"/>
      <c r="G30" s="187"/>
      <c r="H30" s="188"/>
      <c r="I30" s="189"/>
      <c r="M30" s="20"/>
      <c r="N30" s="187"/>
      <c r="O30" s="188"/>
      <c r="P30" s="189"/>
      <c r="R30" s="19"/>
      <c r="S30" s="187"/>
      <c r="T30" s="188"/>
      <c r="U30" s="189"/>
    </row>
    <row r="31" spans="2:21" ht="9" customHeight="1">
      <c r="B31" s="101"/>
      <c r="C31" s="101"/>
      <c r="D31" s="101"/>
      <c r="G31" s="101"/>
      <c r="H31" s="101"/>
      <c r="I31" s="101"/>
      <c r="M31" s="20"/>
      <c r="N31" s="102"/>
      <c r="O31" s="101"/>
      <c r="P31" s="101"/>
      <c r="R31" s="19"/>
      <c r="S31" s="101"/>
      <c r="T31" s="101"/>
      <c r="U31" s="101"/>
    </row>
    <row r="32" spans="9:15" ht="21.75" thickBot="1">
      <c r="I32" s="4"/>
      <c r="J32" s="7"/>
      <c r="K32" s="193" t="s">
        <v>102</v>
      </c>
      <c r="L32" s="193"/>
      <c r="M32" s="193"/>
      <c r="N32" s="193"/>
      <c r="O32" s="19"/>
    </row>
    <row r="33" spans="11:15" ht="26.25" customHeight="1" thickBot="1">
      <c r="K33" s="184"/>
      <c r="L33" s="185"/>
      <c r="M33" s="185"/>
      <c r="N33" s="186"/>
      <c r="O33" s="19"/>
    </row>
    <row r="34" spans="9:15" ht="26.25" customHeight="1">
      <c r="I34" s="4"/>
      <c r="J34" s="4"/>
      <c r="M34" s="100"/>
      <c r="O34" s="19"/>
    </row>
    <row r="35" spans="9:15" ht="26.25" customHeight="1" thickBot="1">
      <c r="I35" s="4"/>
      <c r="J35" s="4"/>
      <c r="K35" s="97"/>
      <c r="L35" s="98"/>
      <c r="M35" s="98"/>
      <c r="N35" s="99"/>
      <c r="O35" s="19"/>
    </row>
    <row r="36" spans="9:16" ht="15.75" customHeight="1" thickBot="1">
      <c r="I36" s="190" t="s">
        <v>111</v>
      </c>
      <c r="J36" s="191"/>
      <c r="K36" s="192"/>
      <c r="N36" s="190" t="s">
        <v>112</v>
      </c>
      <c r="O36" s="191"/>
      <c r="P36" s="192"/>
    </row>
    <row r="37" spans="9:16" ht="38.25" customHeight="1" thickBot="1">
      <c r="I37" s="187"/>
      <c r="J37" s="188"/>
      <c r="K37" s="189"/>
      <c r="N37" s="187"/>
      <c r="O37" s="188"/>
      <c r="P37" s="189"/>
    </row>
  </sheetData>
  <sheetProtection/>
  <mergeCells count="42">
    <mergeCell ref="A1:X1"/>
    <mergeCell ref="B10:D10"/>
    <mergeCell ref="E10:G10"/>
    <mergeCell ref="K10:M10"/>
    <mergeCell ref="N10:P10"/>
    <mergeCell ref="B3:D3"/>
    <mergeCell ref="H10:J10"/>
    <mergeCell ref="D18:G18"/>
    <mergeCell ref="K3:M3"/>
    <mergeCell ref="B23:D23"/>
    <mergeCell ref="A17:X17"/>
    <mergeCell ref="P18:S18"/>
    <mergeCell ref="N3:P3"/>
    <mergeCell ref="E3:G3"/>
    <mergeCell ref="H3:J3"/>
    <mergeCell ref="P19:S19"/>
    <mergeCell ref="N22:P22"/>
    <mergeCell ref="S22:U22"/>
    <mergeCell ref="N23:P23"/>
    <mergeCell ref="S23:U23"/>
    <mergeCell ref="G22:I22"/>
    <mergeCell ref="G23:I23"/>
    <mergeCell ref="D19:G19"/>
    <mergeCell ref="D25:G25"/>
    <mergeCell ref="P25:S25"/>
    <mergeCell ref="K32:N32"/>
    <mergeCell ref="B22:D22"/>
    <mergeCell ref="P26:S26"/>
    <mergeCell ref="B29:D29"/>
    <mergeCell ref="G29:I29"/>
    <mergeCell ref="N29:P29"/>
    <mergeCell ref="S29:U29"/>
    <mergeCell ref="D26:G26"/>
    <mergeCell ref="K33:N33"/>
    <mergeCell ref="N30:P30"/>
    <mergeCell ref="S30:U30"/>
    <mergeCell ref="B30:D30"/>
    <mergeCell ref="G30:I30"/>
    <mergeCell ref="I37:K37"/>
    <mergeCell ref="N37:P37"/>
    <mergeCell ref="I36:K36"/>
    <mergeCell ref="N36:P36"/>
  </mergeCells>
  <printOptions horizontalCentered="1"/>
  <pageMargins left="0.1968503937007874" right="0.1968503937007874" top="0.31496062992125984" bottom="0.31496062992125984" header="0.1968503937007874" footer="0.1968503937007874"/>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K102"/>
  <sheetViews>
    <sheetView zoomScalePageLayoutView="0" workbookViewId="0" topLeftCell="A1">
      <selection activeCell="A2" sqref="A2"/>
    </sheetView>
  </sheetViews>
  <sheetFormatPr defaultColWidth="9.140625" defaultRowHeight="15"/>
  <cols>
    <col min="1" max="1" width="17.421875" style="1" customWidth="1"/>
    <col min="2" max="10" width="5.00390625" style="1" customWidth="1"/>
    <col min="11" max="11" width="17.421875" style="1" customWidth="1"/>
    <col min="12" max="16384" width="9.00390625" style="1" customWidth="1"/>
  </cols>
  <sheetData>
    <row r="1" spans="1:11" ht="18" customHeight="1">
      <c r="A1" s="198" t="s">
        <v>115</v>
      </c>
      <c r="B1" s="198"/>
      <c r="C1" s="198"/>
      <c r="D1" s="198"/>
      <c r="E1" s="198"/>
      <c r="F1" s="198"/>
      <c r="G1" s="198"/>
      <c r="H1" s="198"/>
      <c r="I1" s="198"/>
      <c r="J1" s="198"/>
      <c r="K1" s="198"/>
    </row>
    <row r="2" ht="17.25" customHeight="1" thickBot="1">
      <c r="A2" s="2" t="s">
        <v>32</v>
      </c>
    </row>
    <row r="3" spans="1:11" ht="13.5">
      <c r="A3" s="3" t="s">
        <v>62</v>
      </c>
      <c r="B3" s="4"/>
      <c r="C3" s="4"/>
      <c r="D3" s="4"/>
      <c r="E3" s="4"/>
      <c r="F3" s="4"/>
      <c r="G3" s="4"/>
      <c r="H3" s="4"/>
      <c r="I3" s="5"/>
      <c r="J3" s="5"/>
      <c r="K3" s="5"/>
    </row>
    <row r="4" spans="1:11" ht="13.5">
      <c r="A4" s="199"/>
      <c r="B4" s="4"/>
      <c r="C4" s="4"/>
      <c r="D4" s="4"/>
      <c r="E4" s="4"/>
      <c r="F4" s="4"/>
      <c r="G4" s="4"/>
      <c r="H4" s="4"/>
      <c r="I4" s="5"/>
      <c r="J4" s="5"/>
      <c r="K4" s="5"/>
    </row>
    <row r="5" spans="1:11" ht="14.25" thickBot="1">
      <c r="A5" s="200"/>
      <c r="B5" s="6"/>
      <c r="C5" s="7"/>
      <c r="D5" s="7"/>
      <c r="E5" s="7"/>
      <c r="F5" s="7"/>
      <c r="G5" s="4"/>
      <c r="H5" s="4"/>
      <c r="I5" s="5"/>
      <c r="J5" s="5"/>
      <c r="K5" s="5"/>
    </row>
    <row r="6" spans="1:11" ht="13.5">
      <c r="A6" s="3" t="s">
        <v>63</v>
      </c>
      <c r="B6" s="8" t="s">
        <v>8</v>
      </c>
      <c r="C6" s="6"/>
      <c r="D6" s="7"/>
      <c r="E6" s="7"/>
      <c r="F6" s="7"/>
      <c r="G6" s="4"/>
      <c r="H6" s="4"/>
      <c r="I6" s="5"/>
      <c r="J6" s="5"/>
      <c r="K6" s="5"/>
    </row>
    <row r="7" spans="1:11" ht="13.5">
      <c r="A7" s="199"/>
      <c r="B7" s="9"/>
      <c r="C7" s="8"/>
      <c r="D7" s="7"/>
      <c r="E7" s="7"/>
      <c r="F7" s="7"/>
      <c r="G7" s="4"/>
      <c r="H7" s="4"/>
      <c r="I7" s="5"/>
      <c r="J7" s="5"/>
      <c r="K7" s="5"/>
    </row>
    <row r="8" spans="1:11" ht="14.25" thickBot="1">
      <c r="A8" s="200"/>
      <c r="B8" s="4"/>
      <c r="C8" s="8"/>
      <c r="D8" s="7"/>
      <c r="E8" s="7"/>
      <c r="F8" s="7"/>
      <c r="G8" s="4"/>
      <c r="H8" s="4"/>
      <c r="I8" s="5"/>
      <c r="J8" s="5"/>
      <c r="K8" s="5"/>
    </row>
    <row r="9" spans="1:11" ht="13.5">
      <c r="A9" s="3" t="s">
        <v>64</v>
      </c>
      <c r="B9" s="4"/>
      <c r="C9" s="8" t="s">
        <v>22</v>
      </c>
      <c r="D9" s="6"/>
      <c r="E9" s="7"/>
      <c r="F9" s="201"/>
      <c r="G9" s="4"/>
      <c r="H9" s="4"/>
      <c r="I9" s="5"/>
      <c r="J9" s="5"/>
      <c r="K9" s="5"/>
    </row>
    <row r="10" spans="1:11" ht="13.5">
      <c r="A10" s="199"/>
      <c r="B10" s="4"/>
      <c r="C10" s="8"/>
      <c r="D10" s="8"/>
      <c r="E10" s="7"/>
      <c r="F10" s="202"/>
      <c r="G10" s="4"/>
      <c r="H10" s="4"/>
      <c r="I10" s="5"/>
      <c r="J10" s="5"/>
      <c r="K10" s="5"/>
    </row>
    <row r="11" spans="1:11" ht="14.25" thickBot="1">
      <c r="A11" s="204"/>
      <c r="B11" s="6"/>
      <c r="C11" s="8"/>
      <c r="D11" s="8"/>
      <c r="E11" s="7"/>
      <c r="F11" s="202"/>
      <c r="G11" s="4"/>
      <c r="H11" s="4"/>
      <c r="I11" s="5"/>
      <c r="J11" s="5"/>
      <c r="K11" s="5"/>
    </row>
    <row r="12" spans="1:11" ht="13.5">
      <c r="A12" s="3" t="s">
        <v>65</v>
      </c>
      <c r="B12" s="8" t="s">
        <v>33</v>
      </c>
      <c r="C12" s="9"/>
      <c r="D12" s="8"/>
      <c r="E12" s="7"/>
      <c r="F12" s="202"/>
      <c r="G12" s="4"/>
      <c r="H12" s="4"/>
      <c r="I12" s="5"/>
      <c r="J12" s="5"/>
      <c r="K12" s="5"/>
    </row>
    <row r="13" spans="1:11" ht="13.5">
      <c r="A13" s="199"/>
      <c r="B13" s="9"/>
      <c r="C13" s="7"/>
      <c r="D13" s="8"/>
      <c r="E13" s="7"/>
      <c r="F13" s="202"/>
      <c r="G13" s="4"/>
      <c r="H13" s="4"/>
      <c r="I13" s="5"/>
      <c r="J13" s="5"/>
      <c r="K13" s="5"/>
    </row>
    <row r="14" spans="1:11" ht="14.25" thickBot="1">
      <c r="A14" s="200"/>
      <c r="B14" s="5"/>
      <c r="C14" s="5"/>
      <c r="D14" s="8" t="s">
        <v>34</v>
      </c>
      <c r="E14" s="10"/>
      <c r="F14" s="202"/>
      <c r="G14" s="4"/>
      <c r="H14" s="4"/>
      <c r="I14" s="5"/>
      <c r="J14" s="5"/>
      <c r="K14" s="5"/>
    </row>
    <row r="15" spans="1:11" ht="13.5">
      <c r="A15" s="3" t="s">
        <v>66</v>
      </c>
      <c r="B15" s="4"/>
      <c r="C15" s="4"/>
      <c r="D15" s="8"/>
      <c r="E15" s="4"/>
      <c r="F15" s="202"/>
      <c r="G15" s="4"/>
      <c r="H15" s="4"/>
      <c r="I15" s="5"/>
      <c r="J15" s="5"/>
      <c r="K15" s="5"/>
    </row>
    <row r="16" spans="1:11" ht="13.5">
      <c r="A16" s="199"/>
      <c r="B16" s="4"/>
      <c r="C16" s="4"/>
      <c r="D16" s="8"/>
      <c r="E16" s="4"/>
      <c r="F16" s="202"/>
      <c r="G16" s="4"/>
      <c r="H16" s="4"/>
      <c r="I16" s="5"/>
      <c r="J16" s="5"/>
      <c r="K16" s="5"/>
    </row>
    <row r="17" spans="1:11" ht="14.25" thickBot="1">
      <c r="A17" s="200"/>
      <c r="B17" s="6"/>
      <c r="C17" s="7"/>
      <c r="D17" s="8"/>
      <c r="E17" s="7"/>
      <c r="F17" s="202"/>
      <c r="G17" s="4"/>
      <c r="H17" s="4"/>
      <c r="I17" s="5"/>
      <c r="J17" s="5"/>
      <c r="K17" s="5"/>
    </row>
    <row r="18" spans="1:11" ht="13.5">
      <c r="A18" s="3" t="s">
        <v>67</v>
      </c>
      <c r="B18" s="8" t="s">
        <v>35</v>
      </c>
      <c r="C18" s="6"/>
      <c r="D18" s="8"/>
      <c r="E18" s="7"/>
      <c r="F18" s="202"/>
      <c r="G18" s="4"/>
      <c r="H18" s="4"/>
      <c r="I18" s="5"/>
      <c r="J18" s="5"/>
      <c r="K18" s="5"/>
    </row>
    <row r="19" spans="1:11" ht="13.5">
      <c r="A19" s="199"/>
      <c r="B19" s="9"/>
      <c r="C19" s="8"/>
      <c r="D19" s="8"/>
      <c r="E19" s="7"/>
      <c r="F19" s="202"/>
      <c r="G19" s="4"/>
      <c r="H19" s="4"/>
      <c r="I19" s="5"/>
      <c r="J19" s="5"/>
      <c r="K19" s="5"/>
    </row>
    <row r="20" spans="1:11" ht="14.25" thickBot="1">
      <c r="A20" s="200"/>
      <c r="B20" s="5"/>
      <c r="C20" s="8"/>
      <c r="D20" s="8"/>
      <c r="E20" s="7"/>
      <c r="F20" s="202"/>
      <c r="G20" s="4"/>
      <c r="H20" s="4"/>
      <c r="I20" s="5"/>
      <c r="J20" s="5"/>
      <c r="K20" s="5"/>
    </row>
    <row r="21" spans="1:11" ht="14.25" thickBot="1">
      <c r="A21" s="3" t="s">
        <v>68</v>
      </c>
      <c r="B21" s="4"/>
      <c r="C21" s="8" t="s">
        <v>23</v>
      </c>
      <c r="D21" s="9"/>
      <c r="E21" s="7"/>
      <c r="F21" s="203"/>
      <c r="G21" s="4"/>
      <c r="H21" s="4"/>
      <c r="I21" s="5"/>
      <c r="J21" s="5"/>
      <c r="K21" s="5"/>
    </row>
    <row r="22" spans="1:11" ht="13.5">
      <c r="A22" s="199"/>
      <c r="B22" s="4"/>
      <c r="C22" s="8"/>
      <c r="D22" s="7"/>
      <c r="E22" s="7"/>
      <c r="F22" s="7"/>
      <c r="G22" s="4"/>
      <c r="H22" s="4"/>
      <c r="I22" s="5"/>
      <c r="J22" s="5"/>
      <c r="K22" s="5"/>
    </row>
    <row r="23" spans="1:11" ht="14.25" thickBot="1">
      <c r="A23" s="200"/>
      <c r="B23" s="6"/>
      <c r="C23" s="8"/>
      <c r="D23" s="7"/>
      <c r="E23" s="7"/>
      <c r="F23" s="7"/>
      <c r="G23" s="4"/>
      <c r="H23" s="4"/>
      <c r="I23" s="5"/>
      <c r="J23" s="5"/>
      <c r="K23" s="5"/>
    </row>
    <row r="24" spans="1:11" ht="13.5">
      <c r="A24" s="3" t="s">
        <v>69</v>
      </c>
      <c r="B24" s="8" t="s">
        <v>36</v>
      </c>
      <c r="C24" s="9"/>
      <c r="D24" s="7"/>
      <c r="E24" s="7"/>
      <c r="F24" s="7"/>
      <c r="G24" s="4"/>
      <c r="H24" s="4"/>
      <c r="I24" s="5"/>
      <c r="J24" s="5"/>
      <c r="K24" s="5"/>
    </row>
    <row r="25" spans="1:11" ht="13.5">
      <c r="A25" s="205"/>
      <c r="B25" s="9"/>
      <c r="C25" s="7"/>
      <c r="D25" s="7"/>
      <c r="E25" s="7"/>
      <c r="F25" s="7"/>
      <c r="G25" s="4"/>
      <c r="H25" s="4"/>
      <c r="I25" s="5"/>
      <c r="J25" s="5"/>
      <c r="K25" s="5"/>
    </row>
    <row r="26" spans="1:11" ht="14.25" thickBot="1">
      <c r="A26" s="206"/>
      <c r="B26" s="5"/>
      <c r="C26" s="5"/>
      <c r="D26" s="5"/>
      <c r="E26" s="5"/>
      <c r="F26" s="5"/>
      <c r="G26" s="4"/>
      <c r="H26" s="4"/>
      <c r="I26" s="5"/>
      <c r="J26" s="5"/>
      <c r="K26" s="5"/>
    </row>
    <row r="27" spans="1:11" ht="13.5">
      <c r="A27" s="5"/>
      <c r="B27" s="5"/>
      <c r="C27" s="5"/>
      <c r="D27" s="5"/>
      <c r="E27" s="5"/>
      <c r="F27" s="5"/>
      <c r="G27" s="4"/>
      <c r="H27" s="4"/>
      <c r="I27" s="5"/>
      <c r="J27" s="5"/>
      <c r="K27" s="5"/>
    </row>
    <row r="28" spans="1:11" ht="13.5">
      <c r="A28" s="5"/>
      <c r="B28" s="5"/>
      <c r="C28" s="5"/>
      <c r="D28" s="5"/>
      <c r="E28" s="5"/>
      <c r="F28" s="5"/>
      <c r="G28" s="4"/>
      <c r="H28" s="4"/>
      <c r="I28" s="5"/>
      <c r="J28" s="5"/>
      <c r="K28" s="5"/>
    </row>
    <row r="29" spans="1:11" ht="18" thickBot="1">
      <c r="A29" s="11" t="s">
        <v>37</v>
      </c>
      <c r="B29" s="5"/>
      <c r="C29" s="5"/>
      <c r="D29" s="5"/>
      <c r="E29" s="5"/>
      <c r="F29" s="5"/>
      <c r="G29" s="4"/>
      <c r="H29" s="4"/>
      <c r="I29" s="5"/>
      <c r="J29" s="5"/>
      <c r="K29" s="5"/>
    </row>
    <row r="30" spans="1:11" ht="14.25" thickBot="1">
      <c r="A30" s="3" t="s">
        <v>38</v>
      </c>
      <c r="B30" s="4"/>
      <c r="C30" s="5"/>
      <c r="D30" s="5"/>
      <c r="E30" s="5"/>
      <c r="F30" s="5"/>
      <c r="G30" s="4"/>
      <c r="H30" s="4"/>
      <c r="I30" s="5"/>
      <c r="J30" s="5"/>
      <c r="K30" s="5"/>
    </row>
    <row r="31" spans="1:11" ht="13.5">
      <c r="A31" s="199"/>
      <c r="B31" s="12"/>
      <c r="C31" s="13"/>
      <c r="D31" s="207"/>
      <c r="E31" s="5"/>
      <c r="F31" s="5"/>
      <c r="G31" s="4"/>
      <c r="H31" s="4"/>
      <c r="I31" s="5"/>
      <c r="J31" s="5"/>
      <c r="K31" s="5"/>
    </row>
    <row r="32" spans="1:11" ht="14.25" thickBot="1">
      <c r="A32" s="200"/>
      <c r="B32" s="7"/>
      <c r="C32" s="13"/>
      <c r="D32" s="208"/>
      <c r="E32" s="5"/>
      <c r="F32" s="5"/>
      <c r="G32" s="4"/>
      <c r="H32" s="4"/>
      <c r="I32" s="5"/>
      <c r="J32" s="5"/>
      <c r="K32" s="5"/>
    </row>
    <row r="33" spans="1:11" ht="13.5">
      <c r="A33" s="7"/>
      <c r="B33" s="210" t="s">
        <v>39</v>
      </c>
      <c r="C33" s="13"/>
      <c r="D33" s="208"/>
      <c r="E33" s="5"/>
      <c r="F33" s="5"/>
      <c r="G33" s="4"/>
      <c r="H33" s="4"/>
      <c r="I33" s="5"/>
      <c r="J33" s="5"/>
      <c r="K33" s="5"/>
    </row>
    <row r="34" spans="1:11" ht="14.25" thickBot="1">
      <c r="A34" s="7"/>
      <c r="B34" s="210"/>
      <c r="C34" s="14"/>
      <c r="D34" s="208"/>
      <c r="E34" s="5"/>
      <c r="F34" s="5"/>
      <c r="G34" s="4"/>
      <c r="H34" s="4"/>
      <c r="I34" s="5"/>
      <c r="J34" s="5"/>
      <c r="K34" s="5"/>
    </row>
    <row r="35" spans="1:11" ht="13.5">
      <c r="A35" s="3" t="s">
        <v>40</v>
      </c>
      <c r="B35" s="8"/>
      <c r="C35" s="5"/>
      <c r="D35" s="208"/>
      <c r="E35" s="5"/>
      <c r="F35" s="5"/>
      <c r="G35" s="4"/>
      <c r="H35" s="4"/>
      <c r="I35" s="5"/>
      <c r="J35" s="5"/>
      <c r="K35" s="5"/>
    </row>
    <row r="36" spans="1:11" ht="14.25" thickBot="1">
      <c r="A36" s="205"/>
      <c r="B36" s="9"/>
      <c r="C36" s="5"/>
      <c r="D36" s="209"/>
      <c r="E36" s="5"/>
      <c r="F36" s="5"/>
      <c r="G36" s="4"/>
      <c r="H36" s="4"/>
      <c r="I36" s="5"/>
      <c r="J36" s="5"/>
      <c r="K36" s="5"/>
    </row>
    <row r="37" spans="1:11" ht="14.25" thickBot="1">
      <c r="A37" s="206"/>
      <c r="B37" s="15"/>
      <c r="C37" s="5"/>
      <c r="D37" s="5"/>
      <c r="E37" s="5"/>
      <c r="F37" s="5"/>
      <c r="G37" s="4"/>
      <c r="H37" s="4"/>
      <c r="I37" s="5"/>
      <c r="J37" s="5"/>
      <c r="K37" s="5"/>
    </row>
    <row r="38" spans="1:11" ht="13.5">
      <c r="A38" s="5"/>
      <c r="B38" s="5"/>
      <c r="C38" s="5"/>
      <c r="D38" s="5"/>
      <c r="E38" s="5"/>
      <c r="F38" s="5"/>
      <c r="G38" s="4"/>
      <c r="H38" s="4"/>
      <c r="I38" s="5"/>
      <c r="J38" s="5"/>
      <c r="K38" s="5"/>
    </row>
    <row r="39" spans="1:11" ht="18" thickBot="1">
      <c r="A39" s="11" t="s">
        <v>41</v>
      </c>
      <c r="B39" s="4"/>
      <c r="C39" s="4"/>
      <c r="D39" s="4"/>
      <c r="E39" s="4"/>
      <c r="F39" s="4"/>
      <c r="G39" s="4"/>
      <c r="H39" s="4"/>
      <c r="I39" s="5"/>
      <c r="J39" s="5"/>
      <c r="K39" s="5"/>
    </row>
    <row r="40" spans="1:11" ht="13.5">
      <c r="A40" s="3" t="s">
        <v>42</v>
      </c>
      <c r="B40" s="4"/>
      <c r="C40" s="4"/>
      <c r="D40" s="7"/>
      <c r="E40" s="7"/>
      <c r="F40" s="4"/>
      <c r="G40" s="4"/>
      <c r="H40" s="4"/>
      <c r="I40" s="5"/>
      <c r="J40" s="5"/>
      <c r="K40" s="5"/>
    </row>
    <row r="41" spans="1:11" ht="13.5">
      <c r="A41" s="199"/>
      <c r="B41" s="4"/>
      <c r="C41" s="4"/>
      <c r="D41" s="7"/>
      <c r="E41" s="7"/>
      <c r="F41" s="4"/>
      <c r="G41" s="4"/>
      <c r="H41" s="4"/>
      <c r="I41" s="5"/>
      <c r="J41" s="5"/>
      <c r="K41" s="5"/>
    </row>
    <row r="42" spans="1:11" ht="14.25" thickBot="1">
      <c r="A42" s="200"/>
      <c r="B42" s="6"/>
      <c r="C42" s="7"/>
      <c r="D42" s="7"/>
      <c r="E42" s="7"/>
      <c r="F42" s="4"/>
      <c r="G42" s="4"/>
      <c r="H42" s="4"/>
      <c r="I42" s="5"/>
      <c r="J42" s="5"/>
      <c r="K42" s="5"/>
    </row>
    <row r="43" spans="1:11" ht="14.25" thickBot="1">
      <c r="A43" s="3" t="s">
        <v>43</v>
      </c>
      <c r="B43" s="8" t="s">
        <v>17</v>
      </c>
      <c r="C43" s="6"/>
      <c r="D43" s="7"/>
      <c r="E43" s="201"/>
      <c r="F43" s="4"/>
      <c r="G43" s="4"/>
      <c r="H43" s="4"/>
      <c r="I43" s="5"/>
      <c r="J43" s="5"/>
      <c r="K43" s="5"/>
    </row>
    <row r="44" spans="1:11" ht="14.25" thickBot="1">
      <c r="A44" s="199"/>
      <c r="B44" s="9"/>
      <c r="C44" s="8"/>
      <c r="D44" s="7"/>
      <c r="E44" s="202"/>
      <c r="F44" s="4"/>
      <c r="G44" s="4"/>
      <c r="H44" s="4"/>
      <c r="I44" s="5"/>
      <c r="J44" s="5"/>
      <c r="K44" s="3" t="s">
        <v>44</v>
      </c>
    </row>
    <row r="45" spans="1:11" ht="14.25" thickBot="1">
      <c r="A45" s="200"/>
      <c r="B45" s="5"/>
      <c r="C45" s="210" t="s">
        <v>24</v>
      </c>
      <c r="D45" s="7"/>
      <c r="E45" s="202"/>
      <c r="F45" s="4"/>
      <c r="G45" s="4"/>
      <c r="H45" s="201"/>
      <c r="I45" s="5"/>
      <c r="J45" s="14"/>
      <c r="K45" s="199"/>
    </row>
    <row r="46" spans="1:11" ht="14.25" thickBot="1">
      <c r="A46" s="3" t="s">
        <v>45</v>
      </c>
      <c r="B46" s="4"/>
      <c r="C46" s="210"/>
      <c r="D46" s="16"/>
      <c r="E46" s="202"/>
      <c r="F46" s="4"/>
      <c r="G46" s="4"/>
      <c r="H46" s="202"/>
      <c r="I46" s="17"/>
      <c r="J46" s="211" t="s">
        <v>25</v>
      </c>
      <c r="K46" s="200"/>
    </row>
    <row r="47" spans="1:11" ht="13.5">
      <c r="A47" s="199"/>
      <c r="B47" s="4"/>
      <c r="C47" s="8"/>
      <c r="D47" s="7"/>
      <c r="E47" s="202"/>
      <c r="F47" s="4"/>
      <c r="G47" s="4"/>
      <c r="H47" s="202"/>
      <c r="I47" s="5"/>
      <c r="J47" s="211"/>
      <c r="K47" s="3" t="s">
        <v>46</v>
      </c>
    </row>
    <row r="48" spans="1:11" ht="14.25" thickBot="1">
      <c r="A48" s="200"/>
      <c r="B48" s="6"/>
      <c r="C48" s="8"/>
      <c r="D48" s="7"/>
      <c r="E48" s="202"/>
      <c r="F48" s="4"/>
      <c r="G48" s="4"/>
      <c r="H48" s="203"/>
      <c r="I48" s="5"/>
      <c r="J48" s="18"/>
      <c r="K48" s="199"/>
    </row>
    <row r="49" spans="1:11" ht="14.25" thickBot="1">
      <c r="A49" s="3" t="s">
        <v>47</v>
      </c>
      <c r="B49" s="8" t="s">
        <v>18</v>
      </c>
      <c r="C49" s="9"/>
      <c r="D49" s="7"/>
      <c r="E49" s="203"/>
      <c r="F49" s="4"/>
      <c r="G49" s="4"/>
      <c r="H49" s="4"/>
      <c r="I49" s="5"/>
      <c r="J49" s="5"/>
      <c r="K49" s="200"/>
    </row>
    <row r="50" spans="1:11" ht="13.5">
      <c r="A50" s="205"/>
      <c r="B50" s="9"/>
      <c r="C50" s="7"/>
      <c r="D50" s="7"/>
      <c r="E50" s="4"/>
      <c r="F50" s="4"/>
      <c r="G50" s="4"/>
      <c r="H50" s="4"/>
      <c r="I50" s="5"/>
      <c r="J50" s="5"/>
      <c r="K50" s="5"/>
    </row>
    <row r="51" spans="1:11" ht="14.25" thickBot="1">
      <c r="A51" s="206"/>
      <c r="B51" s="5"/>
      <c r="C51" s="5"/>
      <c r="D51" s="5"/>
      <c r="E51" s="4"/>
      <c r="F51" s="4"/>
      <c r="G51" s="4"/>
      <c r="H51" s="4"/>
      <c r="I51" s="5"/>
      <c r="J51" s="5"/>
      <c r="K51" s="5"/>
    </row>
    <row r="53" ht="18" thickBot="1">
      <c r="A53" s="2" t="s">
        <v>48</v>
      </c>
    </row>
    <row r="54" spans="1:11" ht="13.5">
      <c r="A54" s="3" t="s">
        <v>70</v>
      </c>
      <c r="B54" s="4"/>
      <c r="C54" s="4"/>
      <c r="D54" s="4"/>
      <c r="E54" s="4"/>
      <c r="F54" s="4"/>
      <c r="G54" s="4"/>
      <c r="H54" s="4"/>
      <c r="I54" s="5"/>
      <c r="J54" s="5"/>
      <c r="K54" s="5"/>
    </row>
    <row r="55" spans="1:11" ht="13.5">
      <c r="A55" s="199"/>
      <c r="B55" s="4"/>
      <c r="C55" s="4"/>
      <c r="D55" s="4"/>
      <c r="E55" s="4"/>
      <c r="F55" s="4"/>
      <c r="G55" s="4"/>
      <c r="H55" s="4"/>
      <c r="I55" s="5"/>
      <c r="J55" s="5"/>
      <c r="K55" s="5"/>
    </row>
    <row r="56" spans="1:11" ht="14.25" thickBot="1">
      <c r="A56" s="200"/>
      <c r="B56" s="6"/>
      <c r="C56" s="7"/>
      <c r="D56" s="7"/>
      <c r="E56" s="7"/>
      <c r="F56" s="7"/>
      <c r="G56" s="4"/>
      <c r="H56" s="4"/>
      <c r="I56" s="5"/>
      <c r="J56" s="5"/>
      <c r="K56" s="5"/>
    </row>
    <row r="57" spans="1:11" ht="13.5">
      <c r="A57" s="3" t="s">
        <v>74</v>
      </c>
      <c r="B57" s="8" t="s">
        <v>10</v>
      </c>
      <c r="C57" s="6"/>
      <c r="D57" s="7"/>
      <c r="E57" s="7"/>
      <c r="F57" s="7"/>
      <c r="G57" s="4"/>
      <c r="H57" s="4"/>
      <c r="I57" s="5"/>
      <c r="J57" s="5"/>
      <c r="K57" s="5"/>
    </row>
    <row r="58" spans="1:11" ht="13.5">
      <c r="A58" s="199"/>
      <c r="B58" s="9"/>
      <c r="C58" s="8"/>
      <c r="D58" s="7"/>
      <c r="E58" s="7"/>
      <c r="F58" s="7"/>
      <c r="G58" s="4"/>
      <c r="H58" s="4"/>
      <c r="I58" s="5"/>
      <c r="J58" s="5"/>
      <c r="K58" s="5"/>
    </row>
    <row r="59" spans="1:11" ht="14.25" thickBot="1">
      <c r="A59" s="200"/>
      <c r="B59" s="4"/>
      <c r="C59" s="8"/>
      <c r="D59" s="7"/>
      <c r="E59" s="7"/>
      <c r="F59" s="7"/>
      <c r="G59" s="4"/>
      <c r="H59" s="4"/>
      <c r="I59" s="5"/>
      <c r="J59" s="5"/>
      <c r="K59" s="5"/>
    </row>
    <row r="60" spans="1:11" ht="13.5">
      <c r="A60" s="3" t="s">
        <v>75</v>
      </c>
      <c r="B60" s="4"/>
      <c r="C60" s="8" t="s">
        <v>19</v>
      </c>
      <c r="D60" s="6"/>
      <c r="E60" s="7"/>
      <c r="F60" s="201"/>
      <c r="G60" s="4"/>
      <c r="H60" s="4"/>
      <c r="I60" s="5"/>
      <c r="J60" s="5"/>
      <c r="K60" s="5"/>
    </row>
    <row r="61" spans="1:11" ht="13.5">
      <c r="A61" s="199"/>
      <c r="B61" s="4"/>
      <c r="C61" s="8"/>
      <c r="D61" s="8"/>
      <c r="E61" s="7"/>
      <c r="F61" s="202"/>
      <c r="G61" s="4"/>
      <c r="H61" s="4"/>
      <c r="I61" s="5"/>
      <c r="J61" s="5"/>
      <c r="K61" s="5"/>
    </row>
    <row r="62" spans="1:11" ht="14.25" thickBot="1">
      <c r="A62" s="204"/>
      <c r="B62" s="6"/>
      <c r="C62" s="8"/>
      <c r="D62" s="8"/>
      <c r="E62" s="7"/>
      <c r="F62" s="202"/>
      <c r="G62" s="4"/>
      <c r="H62" s="4"/>
      <c r="I62" s="5"/>
      <c r="J62" s="5"/>
      <c r="K62" s="5"/>
    </row>
    <row r="63" spans="1:11" ht="13.5">
      <c r="A63" s="3" t="s">
        <v>71</v>
      </c>
      <c r="B63" s="8" t="s">
        <v>49</v>
      </c>
      <c r="C63" s="9"/>
      <c r="D63" s="8"/>
      <c r="E63" s="7"/>
      <c r="F63" s="202"/>
      <c r="G63" s="4"/>
      <c r="H63" s="4"/>
      <c r="I63" s="5"/>
      <c r="J63" s="5"/>
      <c r="K63" s="5"/>
    </row>
    <row r="64" spans="1:11" ht="13.5">
      <c r="A64" s="199"/>
      <c r="B64" s="9"/>
      <c r="C64" s="7"/>
      <c r="D64" s="8"/>
      <c r="E64" s="7"/>
      <c r="F64" s="202"/>
      <c r="G64" s="4"/>
      <c r="H64" s="4"/>
      <c r="I64" s="5"/>
      <c r="J64" s="5"/>
      <c r="K64" s="5"/>
    </row>
    <row r="65" spans="1:11" ht="14.25" thickBot="1">
      <c r="A65" s="200"/>
      <c r="B65" s="5"/>
      <c r="C65" s="5"/>
      <c r="D65" s="8" t="s">
        <v>28</v>
      </c>
      <c r="E65" s="10"/>
      <c r="F65" s="202"/>
      <c r="G65" s="4"/>
      <c r="H65" s="4"/>
      <c r="I65" s="5"/>
      <c r="J65" s="5"/>
      <c r="K65" s="5"/>
    </row>
    <row r="66" spans="1:11" ht="13.5">
      <c r="A66" s="3" t="s">
        <v>72</v>
      </c>
      <c r="B66" s="4"/>
      <c r="C66" s="4"/>
      <c r="D66" s="8"/>
      <c r="E66" s="4"/>
      <c r="F66" s="202"/>
      <c r="G66" s="4"/>
      <c r="H66" s="4"/>
      <c r="I66" s="5"/>
      <c r="J66" s="5"/>
      <c r="K66" s="5"/>
    </row>
    <row r="67" spans="1:11" ht="13.5">
      <c r="A67" s="199"/>
      <c r="B67" s="4"/>
      <c r="C67" s="4"/>
      <c r="D67" s="8"/>
      <c r="E67" s="4"/>
      <c r="F67" s="202"/>
      <c r="G67" s="4"/>
      <c r="H67" s="4"/>
      <c r="I67" s="5"/>
      <c r="J67" s="5"/>
      <c r="K67" s="5"/>
    </row>
    <row r="68" spans="1:11" ht="14.25" thickBot="1">
      <c r="A68" s="200"/>
      <c r="B68" s="6"/>
      <c r="C68" s="7"/>
      <c r="D68" s="8"/>
      <c r="E68" s="7"/>
      <c r="F68" s="202"/>
      <c r="G68" s="4"/>
      <c r="H68" s="4"/>
      <c r="I68" s="5"/>
      <c r="J68" s="5"/>
      <c r="K68" s="5"/>
    </row>
    <row r="69" spans="1:11" ht="13.5">
      <c r="A69" s="3" t="s">
        <v>76</v>
      </c>
      <c r="B69" s="8" t="s">
        <v>50</v>
      </c>
      <c r="C69" s="6"/>
      <c r="D69" s="8"/>
      <c r="E69" s="7"/>
      <c r="F69" s="202"/>
      <c r="G69" s="4"/>
      <c r="H69" s="4"/>
      <c r="I69" s="5"/>
      <c r="J69" s="5"/>
      <c r="K69" s="5"/>
    </row>
    <row r="70" spans="1:11" ht="13.5">
      <c r="A70" s="199"/>
      <c r="B70" s="9"/>
      <c r="C70" s="8"/>
      <c r="D70" s="8"/>
      <c r="E70" s="7"/>
      <c r="F70" s="202"/>
      <c r="G70" s="4"/>
      <c r="H70" s="4"/>
      <c r="I70" s="5"/>
      <c r="J70" s="5"/>
      <c r="K70" s="5"/>
    </row>
    <row r="71" spans="1:11" ht="14.25" thickBot="1">
      <c r="A71" s="200"/>
      <c r="B71" s="5"/>
      <c r="C71" s="8"/>
      <c r="D71" s="8"/>
      <c r="E71" s="7"/>
      <c r="F71" s="202"/>
      <c r="G71" s="4"/>
      <c r="H71" s="4"/>
      <c r="I71" s="5"/>
      <c r="J71" s="5"/>
      <c r="K71" s="5"/>
    </row>
    <row r="72" spans="1:11" ht="14.25" thickBot="1">
      <c r="A72" s="3" t="s">
        <v>77</v>
      </c>
      <c r="B72" s="4"/>
      <c r="C72" s="8" t="s">
        <v>20</v>
      </c>
      <c r="D72" s="9"/>
      <c r="E72" s="7"/>
      <c r="F72" s="203"/>
      <c r="G72" s="4"/>
      <c r="H72" s="4"/>
      <c r="I72" s="5"/>
      <c r="J72" s="5"/>
      <c r="K72" s="5"/>
    </row>
    <row r="73" spans="1:11" ht="13.5">
      <c r="A73" s="199"/>
      <c r="B73" s="4"/>
      <c r="C73" s="8"/>
      <c r="D73" s="7"/>
      <c r="E73" s="7"/>
      <c r="F73" s="7"/>
      <c r="G73" s="4"/>
      <c r="H73" s="4"/>
      <c r="I73" s="5"/>
      <c r="J73" s="5"/>
      <c r="K73" s="5"/>
    </row>
    <row r="74" spans="1:11" ht="14.25" thickBot="1">
      <c r="A74" s="200"/>
      <c r="B74" s="6"/>
      <c r="C74" s="8"/>
      <c r="D74" s="7"/>
      <c r="E74" s="7"/>
      <c r="F74" s="7"/>
      <c r="G74" s="4"/>
      <c r="H74" s="4"/>
      <c r="I74" s="5"/>
      <c r="J74" s="5"/>
      <c r="K74" s="5"/>
    </row>
    <row r="75" spans="1:11" ht="13.5">
      <c r="A75" s="3" t="s">
        <v>73</v>
      </c>
      <c r="B75" s="8" t="s">
        <v>51</v>
      </c>
      <c r="C75" s="9"/>
      <c r="D75" s="7"/>
      <c r="E75" s="7"/>
      <c r="F75" s="7"/>
      <c r="G75" s="4"/>
      <c r="H75" s="4"/>
      <c r="I75" s="5"/>
      <c r="J75" s="5"/>
      <c r="K75" s="5"/>
    </row>
    <row r="76" spans="1:11" ht="13.5">
      <c r="A76" s="205"/>
      <c r="B76" s="9"/>
      <c r="C76" s="7"/>
      <c r="D76" s="7"/>
      <c r="E76" s="7"/>
      <c r="F76" s="7"/>
      <c r="G76" s="4"/>
      <c r="H76" s="4"/>
      <c r="I76" s="5"/>
      <c r="J76" s="5"/>
      <c r="K76" s="5"/>
    </row>
    <row r="77" spans="1:11" ht="14.25" thickBot="1">
      <c r="A77" s="206"/>
      <c r="B77" s="5"/>
      <c r="C77" s="5"/>
      <c r="D77" s="5"/>
      <c r="E77" s="5"/>
      <c r="F77" s="5"/>
      <c r="G77" s="4"/>
      <c r="H77" s="4"/>
      <c r="I77" s="5"/>
      <c r="J77" s="5"/>
      <c r="K77" s="5"/>
    </row>
    <row r="78" spans="1:11" ht="13.5">
      <c r="A78" s="5"/>
      <c r="B78" s="5"/>
      <c r="C78" s="5"/>
      <c r="D78" s="5"/>
      <c r="E78" s="5"/>
      <c r="F78" s="5"/>
      <c r="G78" s="4"/>
      <c r="H78" s="4"/>
      <c r="I78" s="5"/>
      <c r="J78" s="5"/>
      <c r="K78" s="5"/>
    </row>
    <row r="79" spans="1:11" ht="13.5">
      <c r="A79" s="5"/>
      <c r="B79" s="5"/>
      <c r="C79" s="5"/>
      <c r="D79" s="5"/>
      <c r="E79" s="5"/>
      <c r="F79" s="5"/>
      <c r="G79" s="4"/>
      <c r="H79" s="4"/>
      <c r="I79" s="5"/>
      <c r="J79" s="5"/>
      <c r="K79" s="5"/>
    </row>
    <row r="80" spans="1:11" ht="18" thickBot="1">
      <c r="A80" s="11" t="s">
        <v>52</v>
      </c>
      <c r="B80" s="5"/>
      <c r="C80" s="5"/>
      <c r="D80" s="5"/>
      <c r="E80" s="5"/>
      <c r="F80" s="5"/>
      <c r="G80" s="4"/>
      <c r="H80" s="4"/>
      <c r="I80" s="5"/>
      <c r="J80" s="5"/>
      <c r="K80" s="5"/>
    </row>
    <row r="81" spans="1:11" ht="14.25" thickBot="1">
      <c r="A81" s="3" t="s">
        <v>53</v>
      </c>
      <c r="B81" s="4"/>
      <c r="C81" s="5"/>
      <c r="D81" s="5"/>
      <c r="E81" s="5"/>
      <c r="F81" s="5"/>
      <c r="G81" s="4"/>
      <c r="H81" s="4"/>
      <c r="I81" s="5"/>
      <c r="J81" s="5"/>
      <c r="K81" s="5"/>
    </row>
    <row r="82" spans="1:11" ht="13.5">
      <c r="A82" s="199"/>
      <c r="B82" s="12"/>
      <c r="C82" s="13"/>
      <c r="D82" s="207"/>
      <c r="E82" s="5"/>
      <c r="F82" s="5"/>
      <c r="G82" s="4"/>
      <c r="H82" s="4"/>
      <c r="I82" s="5"/>
      <c r="J82" s="5"/>
      <c r="K82" s="5"/>
    </row>
    <row r="83" spans="1:11" ht="14.25" thickBot="1">
      <c r="A83" s="200"/>
      <c r="B83" s="7"/>
      <c r="C83" s="13"/>
      <c r="D83" s="208"/>
      <c r="E83" s="5"/>
      <c r="F83" s="5"/>
      <c r="G83" s="4"/>
      <c r="H83" s="4"/>
      <c r="I83" s="5"/>
      <c r="J83" s="5"/>
      <c r="K83" s="5"/>
    </row>
    <row r="84" spans="1:11" ht="13.5">
      <c r="A84" s="7"/>
      <c r="B84" s="210" t="s">
        <v>29</v>
      </c>
      <c r="C84" s="13"/>
      <c r="D84" s="208"/>
      <c r="E84" s="5"/>
      <c r="F84" s="5"/>
      <c r="G84" s="4"/>
      <c r="H84" s="4"/>
      <c r="I84" s="5"/>
      <c r="J84" s="5"/>
      <c r="K84" s="5"/>
    </row>
    <row r="85" spans="1:11" ht="14.25" thickBot="1">
      <c r="A85" s="7"/>
      <c r="B85" s="210"/>
      <c r="C85" s="14"/>
      <c r="D85" s="208"/>
      <c r="E85" s="5"/>
      <c r="F85" s="5"/>
      <c r="G85" s="4"/>
      <c r="H85" s="4"/>
      <c r="I85" s="5"/>
      <c r="J85" s="5"/>
      <c r="K85" s="5"/>
    </row>
    <row r="86" spans="1:11" ht="13.5">
      <c r="A86" s="3" t="s">
        <v>54</v>
      </c>
      <c r="B86" s="8"/>
      <c r="C86" s="5"/>
      <c r="D86" s="208"/>
      <c r="E86" s="5"/>
      <c r="F86" s="5"/>
      <c r="G86" s="4"/>
      <c r="H86" s="4"/>
      <c r="I86" s="5"/>
      <c r="J86" s="5"/>
      <c r="K86" s="5"/>
    </row>
    <row r="87" spans="1:11" ht="14.25" thickBot="1">
      <c r="A87" s="205"/>
      <c r="B87" s="9"/>
      <c r="C87" s="5"/>
      <c r="D87" s="209"/>
      <c r="E87" s="5"/>
      <c r="F87" s="5"/>
      <c r="G87" s="4"/>
      <c r="H87" s="4"/>
      <c r="I87" s="5"/>
      <c r="J87" s="5"/>
      <c r="K87" s="5"/>
    </row>
    <row r="88" spans="1:11" ht="14.25" thickBot="1">
      <c r="A88" s="206"/>
      <c r="B88" s="15"/>
      <c r="C88" s="5"/>
      <c r="D88" s="5"/>
      <c r="E88" s="5"/>
      <c r="F88" s="5"/>
      <c r="G88" s="4"/>
      <c r="H88" s="4"/>
      <c r="I88" s="5"/>
      <c r="J88" s="5"/>
      <c r="K88" s="5"/>
    </row>
    <row r="89" spans="1:11" ht="13.5">
      <c r="A89" s="5"/>
      <c r="B89" s="5"/>
      <c r="C89" s="5"/>
      <c r="D89" s="5"/>
      <c r="E89" s="5"/>
      <c r="F89" s="5"/>
      <c r="G89" s="4"/>
      <c r="H89" s="4"/>
      <c r="I89" s="5"/>
      <c r="J89" s="5"/>
      <c r="K89" s="5"/>
    </row>
    <row r="90" spans="1:11" ht="18" thickBot="1">
      <c r="A90" s="11" t="s">
        <v>55</v>
      </c>
      <c r="B90" s="4"/>
      <c r="C90" s="4"/>
      <c r="D90" s="4"/>
      <c r="E90" s="4"/>
      <c r="F90" s="4"/>
      <c r="G90" s="4"/>
      <c r="H90" s="4"/>
      <c r="I90" s="5"/>
      <c r="J90" s="5"/>
      <c r="K90" s="5"/>
    </row>
    <row r="91" spans="1:11" ht="13.5">
      <c r="A91" s="3" t="s">
        <v>56</v>
      </c>
      <c r="B91" s="4"/>
      <c r="C91" s="4"/>
      <c r="D91" s="7"/>
      <c r="E91" s="7"/>
      <c r="F91" s="4"/>
      <c r="G91" s="4"/>
      <c r="H91" s="4"/>
      <c r="I91" s="5"/>
      <c r="J91" s="5"/>
      <c r="K91" s="5"/>
    </row>
    <row r="92" spans="1:11" ht="13.5">
      <c r="A92" s="199"/>
      <c r="B92" s="4"/>
      <c r="C92" s="4"/>
      <c r="D92" s="7"/>
      <c r="E92" s="7"/>
      <c r="F92" s="4"/>
      <c r="G92" s="4"/>
      <c r="H92" s="4"/>
      <c r="I92" s="5"/>
      <c r="J92" s="5"/>
      <c r="K92" s="5"/>
    </row>
    <row r="93" spans="1:11" ht="14.25" thickBot="1">
      <c r="A93" s="200"/>
      <c r="B93" s="6"/>
      <c r="C93" s="7"/>
      <c r="D93" s="7"/>
      <c r="E93" s="7"/>
      <c r="F93" s="4"/>
      <c r="G93" s="4"/>
      <c r="H93" s="4"/>
      <c r="I93" s="5"/>
      <c r="J93" s="5"/>
      <c r="K93" s="5"/>
    </row>
    <row r="94" spans="1:11" ht="14.25" thickBot="1">
      <c r="A94" s="3" t="s">
        <v>57</v>
      </c>
      <c r="B94" s="8" t="s">
        <v>16</v>
      </c>
      <c r="C94" s="6"/>
      <c r="D94" s="7"/>
      <c r="E94" s="201"/>
      <c r="F94" s="4"/>
      <c r="G94" s="4"/>
      <c r="H94" s="4"/>
      <c r="I94" s="5"/>
      <c r="J94" s="5"/>
      <c r="K94" s="5"/>
    </row>
    <row r="95" spans="1:11" ht="14.25" thickBot="1">
      <c r="A95" s="199"/>
      <c r="B95" s="9"/>
      <c r="C95" s="8"/>
      <c r="D95" s="7"/>
      <c r="E95" s="202"/>
      <c r="F95" s="4"/>
      <c r="G95" s="4"/>
      <c r="H95" s="4"/>
      <c r="I95" s="5"/>
      <c r="J95" s="5"/>
      <c r="K95" s="3" t="s">
        <v>58</v>
      </c>
    </row>
    <row r="96" spans="1:11" ht="14.25" thickBot="1">
      <c r="A96" s="200"/>
      <c r="B96" s="5"/>
      <c r="C96" s="210" t="s">
        <v>26</v>
      </c>
      <c r="D96" s="7"/>
      <c r="E96" s="202"/>
      <c r="F96" s="4"/>
      <c r="G96" s="4"/>
      <c r="H96" s="201"/>
      <c r="I96" s="5"/>
      <c r="J96" s="14"/>
      <c r="K96" s="199"/>
    </row>
    <row r="97" spans="1:11" ht="14.25" thickBot="1">
      <c r="A97" s="3" t="s">
        <v>59</v>
      </c>
      <c r="B97" s="4"/>
      <c r="C97" s="210"/>
      <c r="D97" s="16"/>
      <c r="E97" s="202"/>
      <c r="F97" s="4"/>
      <c r="G97" s="4"/>
      <c r="H97" s="202"/>
      <c r="I97" s="17"/>
      <c r="J97" s="211" t="s">
        <v>27</v>
      </c>
      <c r="K97" s="200"/>
    </row>
    <row r="98" spans="1:11" ht="13.5">
      <c r="A98" s="199"/>
      <c r="B98" s="4"/>
      <c r="C98" s="8"/>
      <c r="D98" s="7"/>
      <c r="E98" s="202"/>
      <c r="F98" s="4"/>
      <c r="G98" s="4"/>
      <c r="H98" s="202"/>
      <c r="I98" s="5"/>
      <c r="J98" s="211"/>
      <c r="K98" s="3" t="s">
        <v>60</v>
      </c>
    </row>
    <row r="99" spans="1:11" ht="14.25" thickBot="1">
      <c r="A99" s="200"/>
      <c r="B99" s="6"/>
      <c r="C99" s="8"/>
      <c r="D99" s="7"/>
      <c r="E99" s="202"/>
      <c r="F99" s="4"/>
      <c r="G99" s="4"/>
      <c r="H99" s="203"/>
      <c r="I99" s="5"/>
      <c r="J99" s="18"/>
      <c r="K99" s="199"/>
    </row>
    <row r="100" spans="1:11" ht="14.25" thickBot="1">
      <c r="A100" s="3" t="s">
        <v>61</v>
      </c>
      <c r="B100" s="8" t="s">
        <v>21</v>
      </c>
      <c r="C100" s="9"/>
      <c r="D100" s="7"/>
      <c r="E100" s="203"/>
      <c r="F100" s="4"/>
      <c r="G100" s="4"/>
      <c r="H100" s="4"/>
      <c r="I100" s="5"/>
      <c r="J100" s="5"/>
      <c r="K100" s="200"/>
    </row>
    <row r="101" spans="1:11" ht="13.5">
      <c r="A101" s="205"/>
      <c r="B101" s="9"/>
      <c r="C101" s="7"/>
      <c r="D101" s="7"/>
      <c r="E101" s="4"/>
      <c r="F101" s="4"/>
      <c r="G101" s="4"/>
      <c r="H101" s="4"/>
      <c r="I101" s="5"/>
      <c r="J101" s="5"/>
      <c r="K101" s="5"/>
    </row>
    <row r="102" spans="1:11" ht="14.25" thickBot="1">
      <c r="A102" s="206"/>
      <c r="B102" s="5"/>
      <c r="C102" s="5"/>
      <c r="D102" s="5"/>
      <c r="E102" s="4"/>
      <c r="F102" s="4"/>
      <c r="G102" s="4"/>
      <c r="H102" s="4"/>
      <c r="I102" s="5"/>
      <c r="J102" s="5"/>
      <c r="K102" s="5"/>
    </row>
  </sheetData>
  <sheetProtection/>
  <mergeCells count="47">
    <mergeCell ref="A101:A102"/>
    <mergeCell ref="A92:A93"/>
    <mergeCell ref="E94:E100"/>
    <mergeCell ref="A95:A96"/>
    <mergeCell ref="C96:C97"/>
    <mergeCell ref="H96:H99"/>
    <mergeCell ref="K96:K97"/>
    <mergeCell ref="J97:J98"/>
    <mergeCell ref="A98:A99"/>
    <mergeCell ref="K99:K100"/>
    <mergeCell ref="A73:A74"/>
    <mergeCell ref="A76:A77"/>
    <mergeCell ref="A82:A83"/>
    <mergeCell ref="D82:D87"/>
    <mergeCell ref="B84:B85"/>
    <mergeCell ref="A87:A88"/>
    <mergeCell ref="A50:A51"/>
    <mergeCell ref="A55:A56"/>
    <mergeCell ref="A58:A59"/>
    <mergeCell ref="F60:F72"/>
    <mergeCell ref="A61:A62"/>
    <mergeCell ref="A64:A65"/>
    <mergeCell ref="A67:A68"/>
    <mergeCell ref="A70:A71"/>
    <mergeCell ref="A41:A42"/>
    <mergeCell ref="E43:E49"/>
    <mergeCell ref="A44:A45"/>
    <mergeCell ref="C45:C46"/>
    <mergeCell ref="H45:H48"/>
    <mergeCell ref="K45:K46"/>
    <mergeCell ref="J46:J47"/>
    <mergeCell ref="A47:A48"/>
    <mergeCell ref="K48:K49"/>
    <mergeCell ref="A22:A23"/>
    <mergeCell ref="A25:A26"/>
    <mergeCell ref="A31:A32"/>
    <mergeCell ref="D31:D36"/>
    <mergeCell ref="B33:B34"/>
    <mergeCell ref="A36:A37"/>
    <mergeCell ref="A1:K1"/>
    <mergeCell ref="A4:A5"/>
    <mergeCell ref="A7:A8"/>
    <mergeCell ref="F9:F21"/>
    <mergeCell ref="A10:A11"/>
    <mergeCell ref="A13:A14"/>
    <mergeCell ref="A16:A17"/>
    <mergeCell ref="A19:A20"/>
  </mergeCells>
  <printOptions horizontalCentered="1" verticalCentered="1"/>
  <pageMargins left="0.15748031496062992" right="0.11811023622047245" top="0.4330708661417323" bottom="0.4724409448818898" header="0.31496062992125984" footer="0.35433070866141736"/>
  <pageSetup horizontalDpi="600" verticalDpi="600" orientation="portrait" paperSize="9" scale="117" r:id="rId1"/>
</worksheet>
</file>

<file path=xl/worksheets/sheet4.xml><?xml version="1.0" encoding="utf-8"?>
<worksheet xmlns="http://schemas.openxmlformats.org/spreadsheetml/2006/main" xmlns:r="http://schemas.openxmlformats.org/officeDocument/2006/relationships">
  <dimension ref="A1:H89"/>
  <sheetViews>
    <sheetView tabSelected="1" zoomScaleSheetLayoutView="80" zoomScalePageLayoutView="0" workbookViewId="0" topLeftCell="A1">
      <selection activeCell="I14" sqref="I14"/>
    </sheetView>
  </sheetViews>
  <sheetFormatPr defaultColWidth="8.7109375" defaultRowHeight="15"/>
  <cols>
    <col min="1" max="1" width="2.421875" style="103" customWidth="1"/>
    <col min="2" max="2" width="13.28125" style="103" customWidth="1"/>
    <col min="3" max="7" width="19.00390625" style="103" customWidth="1"/>
    <col min="8" max="16384" width="8.7109375" style="103" customWidth="1"/>
  </cols>
  <sheetData>
    <row r="1" spans="1:7" ht="25.5">
      <c r="A1" s="241" t="s">
        <v>169</v>
      </c>
      <c r="B1" s="241"/>
      <c r="C1" s="241"/>
      <c r="D1" s="241"/>
      <c r="E1" s="241"/>
      <c r="F1" s="241"/>
      <c r="G1" s="241"/>
    </row>
    <row r="2" spans="1:7" ht="16.5" customHeight="1" thickBot="1">
      <c r="A2" s="242" t="s">
        <v>0</v>
      </c>
      <c r="B2" s="242"/>
      <c r="C2" s="242"/>
      <c r="D2" s="242"/>
      <c r="E2" s="242"/>
      <c r="F2" s="242"/>
      <c r="G2" s="242"/>
    </row>
    <row r="3" spans="1:7" ht="16.5" customHeight="1" thickBot="1">
      <c r="A3" s="218"/>
      <c r="B3" s="216" t="s">
        <v>1</v>
      </c>
      <c r="C3" s="213" t="s">
        <v>167</v>
      </c>
      <c r="D3" s="214"/>
      <c r="E3" s="213" t="s">
        <v>168</v>
      </c>
      <c r="F3" s="215"/>
      <c r="G3" s="214"/>
    </row>
    <row r="4" spans="1:7" ht="15" thickBot="1">
      <c r="A4" s="219"/>
      <c r="B4" s="217"/>
      <c r="C4" s="104" t="s">
        <v>2</v>
      </c>
      <c r="D4" s="105" t="s">
        <v>3</v>
      </c>
      <c r="E4" s="105" t="s">
        <v>4</v>
      </c>
      <c r="F4" s="105" t="s">
        <v>5</v>
      </c>
      <c r="G4" s="105" t="s">
        <v>6</v>
      </c>
    </row>
    <row r="5" spans="1:7" ht="14.25" customHeight="1" thickTop="1">
      <c r="A5" s="106"/>
      <c r="B5" s="107">
        <v>0.3541666666666667</v>
      </c>
      <c r="C5" s="243" t="s">
        <v>149</v>
      </c>
      <c r="D5" s="221" t="s">
        <v>153</v>
      </c>
      <c r="E5" s="235" t="s">
        <v>117</v>
      </c>
      <c r="F5" s="225" t="s">
        <v>118</v>
      </c>
      <c r="G5" s="227" t="s">
        <v>125</v>
      </c>
    </row>
    <row r="6" spans="1:7" ht="18" customHeight="1">
      <c r="A6" s="106"/>
      <c r="B6" s="107"/>
      <c r="C6" s="244"/>
      <c r="D6" s="221"/>
      <c r="E6" s="235"/>
      <c r="F6" s="225"/>
      <c r="G6" s="228"/>
    </row>
    <row r="7" spans="1:7" s="113" customFormat="1" ht="15" customHeight="1">
      <c r="A7" s="109">
        <v>1</v>
      </c>
      <c r="B7" s="110"/>
      <c r="C7" s="111" t="s">
        <v>148</v>
      </c>
      <c r="D7" s="119" t="s">
        <v>148</v>
      </c>
      <c r="E7" s="108" t="s">
        <v>148</v>
      </c>
      <c r="F7" s="112" t="s">
        <v>148</v>
      </c>
      <c r="G7" s="112" t="s">
        <v>148</v>
      </c>
    </row>
    <row r="8" spans="1:7" s="116" customFormat="1" ht="13.5" customHeight="1">
      <c r="A8" s="114"/>
      <c r="B8" s="115"/>
      <c r="C8" s="244" t="s">
        <v>160</v>
      </c>
      <c r="D8" s="221" t="s">
        <v>150</v>
      </c>
      <c r="E8" s="235" t="s">
        <v>120</v>
      </c>
      <c r="F8" s="225" t="s">
        <v>119</v>
      </c>
      <c r="G8" s="228" t="s">
        <v>141</v>
      </c>
    </row>
    <row r="9" spans="1:7" ht="14.25" customHeight="1" thickBot="1">
      <c r="A9" s="117"/>
      <c r="B9" s="118">
        <v>0.3888888888888889</v>
      </c>
      <c r="C9" s="246"/>
      <c r="D9" s="224"/>
      <c r="E9" s="236"/>
      <c r="F9" s="237"/>
      <c r="G9" s="245"/>
    </row>
    <row r="10" spans="1:7" ht="14.25" customHeight="1" thickTop="1">
      <c r="A10" s="106"/>
      <c r="B10" s="107">
        <v>0.3958333333333333</v>
      </c>
      <c r="C10" s="220" t="s">
        <v>151</v>
      </c>
      <c r="D10" s="255" t="s">
        <v>126</v>
      </c>
      <c r="E10" s="233" t="s">
        <v>142</v>
      </c>
      <c r="F10" s="227" t="s">
        <v>143</v>
      </c>
      <c r="G10" s="232" t="s">
        <v>126</v>
      </c>
    </row>
    <row r="11" spans="1:7" ht="13.5" customHeight="1">
      <c r="A11" s="106"/>
      <c r="B11" s="107"/>
      <c r="C11" s="221"/>
      <c r="D11" s="252"/>
      <c r="E11" s="234"/>
      <c r="F11" s="228"/>
      <c r="G11" s="225"/>
    </row>
    <row r="12" spans="1:7" s="113" customFormat="1" ht="15" customHeight="1">
      <c r="A12" s="109">
        <v>2</v>
      </c>
      <c r="B12" s="110"/>
      <c r="C12" s="119" t="s">
        <v>148</v>
      </c>
      <c r="D12" s="253" t="s">
        <v>148</v>
      </c>
      <c r="E12" s="108" t="s">
        <v>148</v>
      </c>
      <c r="F12" s="112" t="s">
        <v>148</v>
      </c>
      <c r="G12" s="112" t="s">
        <v>148</v>
      </c>
    </row>
    <row r="13" spans="1:7" s="116" customFormat="1" ht="15" customHeight="1">
      <c r="A13" s="114"/>
      <c r="B13" s="115"/>
      <c r="C13" s="221" t="s">
        <v>152</v>
      </c>
      <c r="D13" s="256" t="s">
        <v>154</v>
      </c>
      <c r="E13" s="235" t="s">
        <v>132</v>
      </c>
      <c r="F13" s="225" t="s">
        <v>131</v>
      </c>
      <c r="G13" s="225" t="s">
        <v>144</v>
      </c>
    </row>
    <row r="14" spans="1:7" ht="14.25" customHeight="1" thickBot="1">
      <c r="A14" s="117"/>
      <c r="B14" s="118">
        <v>0.4305555555555556</v>
      </c>
      <c r="C14" s="224"/>
      <c r="D14" s="257"/>
      <c r="E14" s="236"/>
      <c r="F14" s="237"/>
      <c r="G14" s="237"/>
    </row>
    <row r="15" spans="1:7" ht="14.25" customHeight="1" thickTop="1">
      <c r="A15" s="106"/>
      <c r="B15" s="107">
        <v>0.4375</v>
      </c>
      <c r="C15" s="238" t="s">
        <v>121</v>
      </c>
      <c r="D15" s="232" t="s">
        <v>122</v>
      </c>
      <c r="E15" s="251" t="s">
        <v>117</v>
      </c>
      <c r="F15" s="232" t="s">
        <v>118</v>
      </c>
      <c r="G15" s="120"/>
    </row>
    <row r="16" spans="1:7" ht="13.5" customHeight="1">
      <c r="A16" s="106"/>
      <c r="B16" s="107"/>
      <c r="C16" s="239"/>
      <c r="D16" s="225"/>
      <c r="E16" s="235"/>
      <c r="F16" s="225"/>
      <c r="G16" s="120"/>
    </row>
    <row r="17" spans="1:8" s="113" customFormat="1" ht="15" customHeight="1">
      <c r="A17" s="109">
        <v>3</v>
      </c>
      <c r="B17" s="110"/>
      <c r="C17" s="108" t="s">
        <v>148</v>
      </c>
      <c r="D17" s="112" t="s">
        <v>148</v>
      </c>
      <c r="E17" s="108" t="s">
        <v>148</v>
      </c>
      <c r="F17" s="112" t="s">
        <v>148</v>
      </c>
      <c r="G17" s="122"/>
      <c r="H17" s="103"/>
    </row>
    <row r="18" spans="1:7" s="116" customFormat="1" ht="13.5" customHeight="1">
      <c r="A18" s="114"/>
      <c r="B18" s="115"/>
      <c r="C18" s="239" t="s">
        <v>145</v>
      </c>
      <c r="D18" s="225" t="s">
        <v>123</v>
      </c>
      <c r="E18" s="235" t="s">
        <v>156</v>
      </c>
      <c r="F18" s="225" t="s">
        <v>157</v>
      </c>
      <c r="G18" s="114"/>
    </row>
    <row r="19" spans="1:7" ht="14.25" customHeight="1" thickBot="1">
      <c r="A19" s="117"/>
      <c r="B19" s="118">
        <v>0.47222222222222227</v>
      </c>
      <c r="C19" s="240"/>
      <c r="D19" s="237"/>
      <c r="E19" s="236"/>
      <c r="F19" s="237"/>
      <c r="G19" s="123"/>
    </row>
    <row r="20" spans="1:7" ht="14.25" customHeight="1" thickTop="1">
      <c r="A20" s="124"/>
      <c r="B20" s="107">
        <v>0.4791666666666667</v>
      </c>
      <c r="C20" s="244" t="s">
        <v>149</v>
      </c>
      <c r="D20" s="255" t="s">
        <v>131</v>
      </c>
      <c r="E20" s="235" t="s">
        <v>125</v>
      </c>
      <c r="F20" s="225" t="s">
        <v>126</v>
      </c>
      <c r="G20" s="120"/>
    </row>
    <row r="21" spans="1:7" ht="13.5" customHeight="1">
      <c r="A21" s="106"/>
      <c r="B21" s="107"/>
      <c r="C21" s="244"/>
      <c r="D21" s="252"/>
      <c r="E21" s="235"/>
      <c r="F21" s="225"/>
      <c r="G21" s="120"/>
    </row>
    <row r="22" spans="1:7" s="113" customFormat="1" ht="15" customHeight="1">
      <c r="A22" s="109">
        <v>4</v>
      </c>
      <c r="B22" s="110"/>
      <c r="C22" s="111" t="s">
        <v>148</v>
      </c>
      <c r="D22" s="253" t="s">
        <v>148</v>
      </c>
      <c r="E22" s="108" t="s">
        <v>148</v>
      </c>
      <c r="F22" s="112" t="s">
        <v>148</v>
      </c>
      <c r="G22" s="122"/>
    </row>
    <row r="23" spans="1:7" s="116" customFormat="1" ht="13.5" customHeight="1">
      <c r="A23" s="114"/>
      <c r="B23" s="115"/>
      <c r="C23" s="244" t="s">
        <v>153</v>
      </c>
      <c r="D23" s="252" t="s">
        <v>161</v>
      </c>
      <c r="E23" s="235" t="s">
        <v>144</v>
      </c>
      <c r="F23" s="228" t="s">
        <v>141</v>
      </c>
      <c r="G23" s="114"/>
    </row>
    <row r="24" spans="1:7" ht="14.25" customHeight="1" thickBot="1">
      <c r="A24" s="117"/>
      <c r="B24" s="118">
        <v>0.513888888888889</v>
      </c>
      <c r="C24" s="246"/>
      <c r="D24" s="254"/>
      <c r="E24" s="236"/>
      <c r="F24" s="245"/>
      <c r="G24" s="123"/>
    </row>
    <row r="25" spans="1:7" ht="14.25" customHeight="1" thickTop="1">
      <c r="A25" s="124"/>
      <c r="B25" s="125">
        <v>0.5208333333333334</v>
      </c>
      <c r="C25" s="244" t="s">
        <v>151</v>
      </c>
      <c r="D25" s="255" t="s">
        <v>126</v>
      </c>
      <c r="E25" s="251" t="s">
        <v>142</v>
      </c>
      <c r="F25" s="232" t="s">
        <v>143</v>
      </c>
      <c r="G25" s="120"/>
    </row>
    <row r="26" spans="1:7" ht="13.5" customHeight="1">
      <c r="A26" s="106"/>
      <c r="B26" s="107"/>
      <c r="C26" s="244"/>
      <c r="D26" s="252"/>
      <c r="E26" s="235"/>
      <c r="F26" s="225"/>
      <c r="G26" s="120"/>
    </row>
    <row r="27" spans="1:7" s="113" customFormat="1" ht="15" customHeight="1">
      <c r="A27" s="109">
        <v>5</v>
      </c>
      <c r="B27" s="110"/>
      <c r="C27" s="111" t="s">
        <v>148</v>
      </c>
      <c r="D27" s="253" t="s">
        <v>148</v>
      </c>
      <c r="E27" s="108" t="s">
        <v>148</v>
      </c>
      <c r="F27" s="112" t="s">
        <v>148</v>
      </c>
      <c r="G27" s="122"/>
    </row>
    <row r="28" spans="1:7" s="116" customFormat="1" ht="13.5" customHeight="1">
      <c r="A28" s="114"/>
      <c r="B28" s="115"/>
      <c r="C28" s="244" t="s">
        <v>138</v>
      </c>
      <c r="D28" s="252" t="s">
        <v>159</v>
      </c>
      <c r="E28" s="235" t="s">
        <v>131</v>
      </c>
      <c r="F28" s="225" t="s">
        <v>132</v>
      </c>
      <c r="G28" s="114"/>
    </row>
    <row r="29" spans="1:7" ht="14.25" customHeight="1" thickBot="1">
      <c r="A29" s="117"/>
      <c r="B29" s="118">
        <v>0.5555555555555556</v>
      </c>
      <c r="C29" s="246"/>
      <c r="D29" s="254"/>
      <c r="E29" s="236"/>
      <c r="F29" s="237"/>
      <c r="G29" s="123"/>
    </row>
    <row r="30" spans="1:7" ht="14.25" customHeight="1" thickTop="1">
      <c r="A30" s="124"/>
      <c r="B30" s="125">
        <v>0.5625</v>
      </c>
      <c r="C30" s="250" t="s">
        <v>121</v>
      </c>
      <c r="D30" s="225" t="s">
        <v>122</v>
      </c>
      <c r="E30" s="251" t="s">
        <v>117</v>
      </c>
      <c r="F30" s="232" t="s">
        <v>119</v>
      </c>
      <c r="G30" s="120"/>
    </row>
    <row r="31" spans="1:7" ht="13.5" customHeight="1">
      <c r="A31" s="106"/>
      <c r="B31" s="107"/>
      <c r="C31" s="250"/>
      <c r="D31" s="225"/>
      <c r="E31" s="235"/>
      <c r="F31" s="225"/>
      <c r="G31" s="120"/>
    </row>
    <row r="32" spans="1:7" s="113" customFormat="1" ht="15" customHeight="1">
      <c r="A32" s="109">
        <v>6</v>
      </c>
      <c r="B32" s="110"/>
      <c r="C32" s="108" t="s">
        <v>148</v>
      </c>
      <c r="D32" s="112" t="s">
        <v>148</v>
      </c>
      <c r="E32" s="108" t="s">
        <v>148</v>
      </c>
      <c r="F32" s="112" t="s">
        <v>148</v>
      </c>
      <c r="G32" s="122"/>
    </row>
    <row r="33" spans="1:7" ht="13.5" customHeight="1">
      <c r="A33" s="114"/>
      <c r="B33" s="115"/>
      <c r="C33" s="247" t="s">
        <v>123</v>
      </c>
      <c r="D33" s="228" t="s">
        <v>124</v>
      </c>
      <c r="E33" s="235" t="s">
        <v>118</v>
      </c>
      <c r="F33" s="225" t="s">
        <v>120</v>
      </c>
      <c r="G33" s="120"/>
    </row>
    <row r="34" spans="1:7" ht="14.25" customHeight="1" thickBot="1">
      <c r="A34" s="117"/>
      <c r="B34" s="107">
        <v>0.5972222222222222</v>
      </c>
      <c r="C34" s="248"/>
      <c r="D34" s="245"/>
      <c r="E34" s="249"/>
      <c r="F34" s="226"/>
      <c r="G34" s="120"/>
    </row>
    <row r="35" spans="1:7" ht="14.25" customHeight="1" thickTop="1">
      <c r="A35" s="124"/>
      <c r="B35" s="125">
        <v>0.6041666666666666</v>
      </c>
      <c r="C35" s="220" t="s">
        <v>149</v>
      </c>
      <c r="D35" s="252" t="s">
        <v>131</v>
      </c>
      <c r="E35" s="233" t="s">
        <v>142</v>
      </c>
      <c r="F35" s="227" t="s">
        <v>131</v>
      </c>
      <c r="G35" s="232" t="s">
        <v>147</v>
      </c>
    </row>
    <row r="36" spans="1:7" ht="13.5" customHeight="1">
      <c r="A36" s="106"/>
      <c r="B36" s="107"/>
      <c r="C36" s="221"/>
      <c r="D36" s="252"/>
      <c r="E36" s="234"/>
      <c r="F36" s="228"/>
      <c r="G36" s="225"/>
    </row>
    <row r="37" spans="1:7" ht="14.25">
      <c r="A37" s="109">
        <v>7</v>
      </c>
      <c r="B37" s="110"/>
      <c r="C37" s="119" t="s">
        <v>148</v>
      </c>
      <c r="D37" s="253" t="s">
        <v>148</v>
      </c>
      <c r="E37" s="108" t="s">
        <v>148</v>
      </c>
      <c r="F37" s="112" t="s">
        <v>148</v>
      </c>
      <c r="G37" s="112" t="s">
        <v>148</v>
      </c>
    </row>
    <row r="38" spans="1:7" ht="13.5" customHeight="1">
      <c r="A38" s="114"/>
      <c r="B38" s="126"/>
      <c r="C38" s="221" t="s">
        <v>150</v>
      </c>
      <c r="D38" s="252" t="s">
        <v>124</v>
      </c>
      <c r="E38" s="235" t="s">
        <v>146</v>
      </c>
      <c r="F38" s="225" t="s">
        <v>162</v>
      </c>
      <c r="G38" s="225" t="s">
        <v>141</v>
      </c>
    </row>
    <row r="39" spans="1:7" ht="14.25" customHeight="1" thickBot="1">
      <c r="A39" s="117"/>
      <c r="B39" s="118">
        <v>0.638888888888889</v>
      </c>
      <c r="C39" s="224"/>
      <c r="D39" s="254"/>
      <c r="E39" s="249"/>
      <c r="F39" s="226"/>
      <c r="G39" s="226"/>
    </row>
    <row r="40" spans="1:7" ht="14.25" customHeight="1" thickTop="1">
      <c r="A40" s="124"/>
      <c r="B40" s="127">
        <v>0.6458333333333334</v>
      </c>
      <c r="C40" s="229" t="s">
        <v>163</v>
      </c>
      <c r="D40" s="252" t="s">
        <v>138</v>
      </c>
      <c r="E40" s="251" t="s">
        <v>164</v>
      </c>
      <c r="F40" s="232" t="s">
        <v>123</v>
      </c>
      <c r="G40" s="227" t="s">
        <v>165</v>
      </c>
    </row>
    <row r="41" spans="1:7" ht="14.25" customHeight="1">
      <c r="A41" s="106"/>
      <c r="B41" s="127"/>
      <c r="C41" s="230"/>
      <c r="D41" s="252"/>
      <c r="E41" s="235"/>
      <c r="F41" s="225"/>
      <c r="G41" s="228"/>
    </row>
    <row r="42" spans="1:7" ht="14.25" customHeight="1">
      <c r="A42" s="109">
        <v>8</v>
      </c>
      <c r="B42" s="127"/>
      <c r="C42" s="159" t="s">
        <v>148</v>
      </c>
      <c r="D42" s="253" t="s">
        <v>148</v>
      </c>
      <c r="E42" s="108" t="s">
        <v>148</v>
      </c>
      <c r="F42" s="112" t="s">
        <v>148</v>
      </c>
      <c r="G42" s="112" t="s">
        <v>148</v>
      </c>
    </row>
    <row r="43" spans="1:7" ht="14.25" customHeight="1">
      <c r="A43" s="114"/>
      <c r="B43" s="127"/>
      <c r="C43" s="230" t="s">
        <v>158</v>
      </c>
      <c r="D43" s="252" t="s">
        <v>152</v>
      </c>
      <c r="E43" s="235" t="s">
        <v>122</v>
      </c>
      <c r="F43" s="225" t="s">
        <v>145</v>
      </c>
      <c r="G43" s="225" t="s">
        <v>126</v>
      </c>
    </row>
    <row r="44" spans="1:7" ht="14.25" customHeight="1" thickBot="1">
      <c r="A44" s="128"/>
      <c r="B44" s="158">
        <v>0.6805555555555555</v>
      </c>
      <c r="C44" s="231"/>
      <c r="D44" s="258"/>
      <c r="E44" s="249"/>
      <c r="F44" s="226"/>
      <c r="G44" s="226"/>
    </row>
    <row r="45" spans="1:7" ht="43.5" customHeight="1">
      <c r="A45" s="259" t="s">
        <v>170</v>
      </c>
      <c r="B45" s="259"/>
      <c r="C45" s="259"/>
      <c r="D45" s="259"/>
      <c r="E45" s="259"/>
      <c r="F45" s="259"/>
      <c r="G45" s="259"/>
    </row>
    <row r="46" spans="1:7" ht="18" thickBot="1">
      <c r="A46" s="242" t="s">
        <v>7</v>
      </c>
      <c r="B46" s="242"/>
      <c r="C46" s="242"/>
      <c r="D46" s="242"/>
      <c r="E46" s="242"/>
      <c r="F46" s="242"/>
      <c r="G46" s="242"/>
    </row>
    <row r="47" spans="1:7" ht="18" thickBot="1">
      <c r="A47" s="218"/>
      <c r="B47" s="216" t="s">
        <v>1</v>
      </c>
      <c r="C47" s="213" t="s">
        <v>167</v>
      </c>
      <c r="D47" s="214"/>
      <c r="E47" s="213" t="s">
        <v>168</v>
      </c>
      <c r="F47" s="215"/>
      <c r="G47" s="214"/>
    </row>
    <row r="48" spans="1:7" ht="15" thickBot="1">
      <c r="A48" s="219"/>
      <c r="B48" s="217"/>
      <c r="C48" s="104" t="s">
        <v>2</v>
      </c>
      <c r="D48" s="105" t="s">
        <v>3</v>
      </c>
      <c r="E48" s="105" t="s">
        <v>4</v>
      </c>
      <c r="F48" s="105" t="s">
        <v>5</v>
      </c>
      <c r="G48" s="105" t="s">
        <v>6</v>
      </c>
    </row>
    <row r="49" spans="1:7" ht="14.25" customHeight="1" thickTop="1">
      <c r="A49" s="165"/>
      <c r="B49" s="161">
        <v>0.3333333333333333</v>
      </c>
      <c r="C49" s="129"/>
      <c r="D49" s="129"/>
      <c r="E49" s="129"/>
      <c r="F49" s="131"/>
      <c r="G49" s="220" t="s">
        <v>126</v>
      </c>
    </row>
    <row r="50" spans="1:7" ht="13.5" customHeight="1">
      <c r="A50" s="165"/>
      <c r="B50" s="161"/>
      <c r="C50" s="129"/>
      <c r="D50" s="129"/>
      <c r="E50" s="129"/>
      <c r="F50" s="131"/>
      <c r="G50" s="221"/>
    </row>
    <row r="51" spans="1:7" ht="14.25">
      <c r="A51" s="166">
        <v>1</v>
      </c>
      <c r="B51" s="112"/>
      <c r="C51" s="132" t="s">
        <v>10</v>
      </c>
      <c r="D51" s="132" t="s">
        <v>11</v>
      </c>
      <c r="E51" s="132" t="s">
        <v>12</v>
      </c>
      <c r="F51" s="133" t="s">
        <v>15</v>
      </c>
      <c r="G51" s="157" t="s">
        <v>148</v>
      </c>
    </row>
    <row r="52" spans="1:7" ht="13.5" customHeight="1">
      <c r="A52" s="167"/>
      <c r="B52" s="134"/>
      <c r="C52" s="134"/>
      <c r="D52" s="134"/>
      <c r="E52" s="134"/>
      <c r="F52" s="136"/>
      <c r="G52" s="221" t="s">
        <v>138</v>
      </c>
    </row>
    <row r="53" spans="1:7" ht="14.25" customHeight="1" thickBot="1">
      <c r="A53" s="168"/>
      <c r="B53" s="162">
        <v>0.3680555555555556</v>
      </c>
      <c r="C53" s="137"/>
      <c r="D53" s="137"/>
      <c r="E53" s="137"/>
      <c r="F53" s="139"/>
      <c r="G53" s="224"/>
    </row>
    <row r="54" spans="1:7" ht="15" customHeight="1" thickTop="1">
      <c r="A54" s="169"/>
      <c r="B54" s="161">
        <v>0.375</v>
      </c>
      <c r="C54" s="130"/>
      <c r="D54" s="129"/>
      <c r="E54" s="220" t="s">
        <v>124</v>
      </c>
      <c r="F54" s="220" t="s">
        <v>154</v>
      </c>
      <c r="G54" s="220" t="s">
        <v>131</v>
      </c>
    </row>
    <row r="55" spans="1:7" ht="14.25" customHeight="1">
      <c r="A55" s="165"/>
      <c r="B55" s="161"/>
      <c r="C55" s="130"/>
      <c r="D55" s="129"/>
      <c r="E55" s="221"/>
      <c r="F55" s="221"/>
      <c r="G55" s="221"/>
    </row>
    <row r="56" spans="1:7" ht="14.25">
      <c r="A56" s="166">
        <v>2</v>
      </c>
      <c r="B56" s="112"/>
      <c r="C56" s="121" t="s">
        <v>8</v>
      </c>
      <c r="D56" s="112" t="s">
        <v>9</v>
      </c>
      <c r="E56" s="157" t="s">
        <v>155</v>
      </c>
      <c r="F56" s="156" t="s">
        <v>148</v>
      </c>
      <c r="G56" s="157" t="s">
        <v>94</v>
      </c>
    </row>
    <row r="57" spans="1:7" ht="13.5" customHeight="1">
      <c r="A57" s="167"/>
      <c r="B57" s="134"/>
      <c r="C57" s="135"/>
      <c r="D57" s="134"/>
      <c r="E57" s="221" t="s">
        <v>150</v>
      </c>
      <c r="F57" s="221" t="s">
        <v>152</v>
      </c>
      <c r="G57" s="221" t="s">
        <v>153</v>
      </c>
    </row>
    <row r="58" spans="1:7" ht="15" customHeight="1" thickBot="1">
      <c r="A58" s="168"/>
      <c r="B58" s="162">
        <v>0.40972222222222227</v>
      </c>
      <c r="C58" s="138"/>
      <c r="D58" s="137"/>
      <c r="E58" s="224"/>
      <c r="F58" s="224"/>
      <c r="G58" s="224"/>
    </row>
    <row r="59" spans="1:7" ht="15" customHeight="1" thickTop="1">
      <c r="A59" s="165"/>
      <c r="B59" s="161">
        <v>0.4166666666666667</v>
      </c>
      <c r="C59" s="140"/>
      <c r="D59" s="140"/>
      <c r="E59" s="129"/>
      <c r="F59" s="131"/>
      <c r="G59" s="140"/>
    </row>
    <row r="60" spans="1:7" ht="14.25" customHeight="1">
      <c r="A60" s="165"/>
      <c r="B60" s="161"/>
      <c r="C60" s="129"/>
      <c r="D60" s="129"/>
      <c r="E60" s="129"/>
      <c r="F60" s="131"/>
      <c r="G60" s="129"/>
    </row>
    <row r="61" spans="1:7" ht="14.25">
      <c r="A61" s="166">
        <v>3</v>
      </c>
      <c r="B61" s="112"/>
      <c r="C61" s="112" t="s">
        <v>13</v>
      </c>
      <c r="D61" s="112" t="s">
        <v>14</v>
      </c>
      <c r="E61" s="132" t="s">
        <v>16</v>
      </c>
      <c r="F61" s="133" t="s">
        <v>21</v>
      </c>
      <c r="G61" s="132" t="s">
        <v>19</v>
      </c>
    </row>
    <row r="62" spans="1:7" ht="13.5" customHeight="1">
      <c r="A62" s="167"/>
      <c r="B62" s="134"/>
      <c r="C62" s="134"/>
      <c r="D62" s="134"/>
      <c r="E62" s="134"/>
      <c r="F62" s="136"/>
      <c r="G62" s="134"/>
    </row>
    <row r="63" spans="1:7" ht="15" customHeight="1" thickBot="1">
      <c r="A63" s="168"/>
      <c r="B63" s="162">
        <v>0.4513888888888889</v>
      </c>
      <c r="C63" s="137"/>
      <c r="D63" s="137"/>
      <c r="E63" s="137"/>
      <c r="F63" s="139"/>
      <c r="G63" s="137"/>
    </row>
    <row r="64" spans="1:7" ht="15" thickTop="1">
      <c r="A64" s="169"/>
      <c r="B64" s="163">
        <v>0.4583333333333333</v>
      </c>
      <c r="C64" s="141"/>
      <c r="D64" s="120"/>
      <c r="E64" s="243" t="s">
        <v>151</v>
      </c>
      <c r="F64" s="244" t="s">
        <v>149</v>
      </c>
      <c r="G64" s="140"/>
    </row>
    <row r="65" spans="1:7" ht="14.25">
      <c r="A65" s="165"/>
      <c r="B65" s="161"/>
      <c r="C65" s="141"/>
      <c r="D65" s="120"/>
      <c r="E65" s="244"/>
      <c r="F65" s="244"/>
      <c r="G65" s="129"/>
    </row>
    <row r="66" spans="1:7" ht="14.25">
      <c r="A66" s="166">
        <v>4</v>
      </c>
      <c r="B66" s="112"/>
      <c r="C66" s="121" t="s">
        <v>17</v>
      </c>
      <c r="D66" s="112" t="s">
        <v>18</v>
      </c>
      <c r="E66" s="156" t="s">
        <v>148</v>
      </c>
      <c r="F66" s="156" t="s">
        <v>148</v>
      </c>
      <c r="G66" s="132" t="s">
        <v>20</v>
      </c>
    </row>
    <row r="67" spans="1:7" ht="13.5">
      <c r="A67" s="167"/>
      <c r="B67" s="134"/>
      <c r="C67" s="141"/>
      <c r="D67" s="120"/>
      <c r="E67" s="244" t="s">
        <v>126</v>
      </c>
      <c r="F67" s="244" t="s">
        <v>131</v>
      </c>
      <c r="G67" s="134"/>
    </row>
    <row r="68" spans="1:7" ht="15" thickBot="1">
      <c r="A68" s="168"/>
      <c r="B68" s="162">
        <v>0.4930555555555556</v>
      </c>
      <c r="C68" s="142"/>
      <c r="D68" s="123"/>
      <c r="E68" s="246"/>
      <c r="F68" s="246"/>
      <c r="G68" s="137"/>
    </row>
    <row r="69" spans="1:7" ht="14.25" customHeight="1" thickTop="1">
      <c r="A69" s="169"/>
      <c r="B69" s="161">
        <v>0.5</v>
      </c>
      <c r="C69" s="141"/>
      <c r="D69" s="120"/>
      <c r="E69" s="220" t="s">
        <v>138</v>
      </c>
      <c r="F69" s="220" t="s">
        <v>153</v>
      </c>
      <c r="G69" s="148"/>
    </row>
    <row r="70" spans="1:7" ht="13.5" customHeight="1">
      <c r="A70" s="165"/>
      <c r="B70" s="161"/>
      <c r="C70" s="141"/>
      <c r="D70" s="120"/>
      <c r="E70" s="221"/>
      <c r="F70" s="221"/>
      <c r="G70" s="147"/>
    </row>
    <row r="71" spans="1:7" ht="14.25" customHeight="1">
      <c r="A71" s="166">
        <v>5</v>
      </c>
      <c r="B71" s="112"/>
      <c r="C71" s="121" t="s">
        <v>22</v>
      </c>
      <c r="D71" s="112" t="s">
        <v>23</v>
      </c>
      <c r="E71" s="156" t="s">
        <v>148</v>
      </c>
      <c r="F71" s="157" t="s">
        <v>148</v>
      </c>
      <c r="G71" s="112" t="s">
        <v>26</v>
      </c>
    </row>
    <row r="72" spans="1:7" ht="13.5" customHeight="1">
      <c r="A72" s="167"/>
      <c r="B72" s="134"/>
      <c r="C72" s="141"/>
      <c r="D72" s="120"/>
      <c r="E72" s="222" t="s">
        <v>154</v>
      </c>
      <c r="F72" s="221" t="s">
        <v>124</v>
      </c>
      <c r="G72" s="134"/>
    </row>
    <row r="73" spans="1:7" ht="14.25" customHeight="1" thickBot="1">
      <c r="A73" s="168"/>
      <c r="B73" s="162">
        <v>0.5347222222222222</v>
      </c>
      <c r="C73" s="142"/>
      <c r="D73" s="123"/>
      <c r="E73" s="223"/>
      <c r="F73" s="224"/>
      <c r="G73" s="150"/>
    </row>
    <row r="74" spans="1:7" ht="14.25" customHeight="1" thickTop="1">
      <c r="A74" s="165"/>
      <c r="B74" s="163">
        <v>0.5416666666666666</v>
      </c>
      <c r="C74" s="146"/>
      <c r="D74" s="147"/>
      <c r="E74" s="147"/>
      <c r="F74" s="143"/>
      <c r="G74" s="148"/>
    </row>
    <row r="75" spans="1:7" ht="13.5" customHeight="1">
      <c r="A75" s="165"/>
      <c r="B75" s="161"/>
      <c r="C75" s="146"/>
      <c r="D75" s="147"/>
      <c r="E75" s="147"/>
      <c r="F75" s="143"/>
      <c r="G75" s="147"/>
    </row>
    <row r="76" spans="1:7" ht="14.25">
      <c r="A76" s="166">
        <v>6</v>
      </c>
      <c r="B76" s="112"/>
      <c r="C76" s="121" t="s">
        <v>24</v>
      </c>
      <c r="D76" s="112" t="s">
        <v>25</v>
      </c>
      <c r="E76" s="112" t="s">
        <v>28</v>
      </c>
      <c r="F76" s="144" t="s">
        <v>29</v>
      </c>
      <c r="G76" s="112" t="s">
        <v>27</v>
      </c>
    </row>
    <row r="77" spans="1:7" ht="13.5" customHeight="1">
      <c r="A77" s="165"/>
      <c r="B77" s="134"/>
      <c r="C77" s="135"/>
      <c r="D77" s="134"/>
      <c r="E77" s="134"/>
      <c r="F77" s="136"/>
      <c r="G77" s="134"/>
    </row>
    <row r="78" spans="1:7" ht="14.25" customHeight="1" thickBot="1">
      <c r="A78" s="165"/>
      <c r="B78" s="162">
        <v>0.576388888888889</v>
      </c>
      <c r="C78" s="149"/>
      <c r="D78" s="150"/>
      <c r="E78" s="150"/>
      <c r="F78" s="145"/>
      <c r="G78" s="150"/>
    </row>
    <row r="79" spans="1:7" ht="14.25" thickTop="1">
      <c r="A79" s="169"/>
      <c r="B79" s="163">
        <v>0.5833333333333334</v>
      </c>
      <c r="C79" s="220"/>
      <c r="D79" s="220"/>
      <c r="E79" s="151"/>
      <c r="F79" s="151"/>
      <c r="G79" s="151"/>
    </row>
    <row r="80" spans="1:7" ht="13.5">
      <c r="A80" s="165"/>
      <c r="B80" s="161"/>
      <c r="C80" s="221"/>
      <c r="D80" s="221"/>
      <c r="E80" s="151"/>
      <c r="F80" s="151"/>
      <c r="G80" s="151"/>
    </row>
    <row r="81" spans="1:7" ht="17.25">
      <c r="A81" s="166">
        <v>7</v>
      </c>
      <c r="B81" s="112"/>
      <c r="C81" s="155" t="s">
        <v>93</v>
      </c>
      <c r="D81" s="155" t="s">
        <v>166</v>
      </c>
      <c r="E81" s="155" t="s">
        <v>90</v>
      </c>
      <c r="F81" s="155" t="s">
        <v>91</v>
      </c>
      <c r="G81" s="155" t="s">
        <v>92</v>
      </c>
    </row>
    <row r="82" spans="1:7" ht="13.5">
      <c r="A82" s="165"/>
      <c r="B82" s="134"/>
      <c r="C82" s="221"/>
      <c r="D82" s="221"/>
      <c r="E82" s="151"/>
      <c r="F82" s="151"/>
      <c r="G82" s="151"/>
    </row>
    <row r="83" spans="1:7" ht="14.25" thickBot="1">
      <c r="A83" s="168"/>
      <c r="B83" s="161">
        <v>0.6180555555555556</v>
      </c>
      <c r="C83" s="224"/>
      <c r="D83" s="224"/>
      <c r="E83" s="152"/>
      <c r="F83" s="152"/>
      <c r="G83" s="152"/>
    </row>
    <row r="84" spans="1:7" ht="14.25" thickTop="1">
      <c r="A84" s="165"/>
      <c r="B84" s="163">
        <v>0.625</v>
      </c>
      <c r="C84" s="146"/>
      <c r="D84" s="147"/>
      <c r="E84" s="120"/>
      <c r="F84" s="120"/>
      <c r="G84" s="120"/>
    </row>
    <row r="85" spans="1:7" ht="13.5">
      <c r="A85" s="165"/>
      <c r="B85" s="161"/>
      <c r="C85" s="146"/>
      <c r="D85" s="147"/>
      <c r="E85" s="120"/>
      <c r="F85" s="120"/>
      <c r="G85" s="120"/>
    </row>
    <row r="86" spans="1:7" ht="14.25">
      <c r="A86" s="166">
        <v>8</v>
      </c>
      <c r="B86" s="112"/>
      <c r="C86" s="121" t="s">
        <v>30</v>
      </c>
      <c r="D86" s="112" t="s">
        <v>31</v>
      </c>
      <c r="E86" s="120"/>
      <c r="F86" s="120"/>
      <c r="G86" s="120"/>
    </row>
    <row r="87" spans="1:7" ht="13.5">
      <c r="A87" s="165"/>
      <c r="B87" s="132"/>
      <c r="C87" s="135"/>
      <c r="D87" s="134"/>
      <c r="E87" s="120"/>
      <c r="F87" s="120"/>
      <c r="G87" s="120"/>
    </row>
    <row r="88" spans="1:7" ht="14.25" thickBot="1">
      <c r="A88" s="170"/>
      <c r="B88" s="164">
        <v>0.6597222222222222</v>
      </c>
      <c r="C88" s="153"/>
      <c r="D88" s="160"/>
      <c r="E88" s="154"/>
      <c r="F88" s="154"/>
      <c r="G88" s="154"/>
    </row>
    <row r="89" spans="1:7" ht="13.5">
      <c r="A89" s="212" t="s">
        <v>171</v>
      </c>
      <c r="B89" s="212"/>
      <c r="C89" s="212"/>
      <c r="D89" s="212"/>
      <c r="E89" s="212"/>
      <c r="F89" s="212"/>
      <c r="G89" s="212"/>
    </row>
  </sheetData>
  <sheetProtection/>
  <mergeCells count="105">
    <mergeCell ref="E54:E55"/>
    <mergeCell ref="G57:G58"/>
    <mergeCell ref="E57:E58"/>
    <mergeCell ref="E28:E29"/>
    <mergeCell ref="F38:F39"/>
    <mergeCell ref="A45:G45"/>
    <mergeCell ref="C5:C6"/>
    <mergeCell ref="D23:D24"/>
    <mergeCell ref="F28:F29"/>
    <mergeCell ref="D13:D14"/>
    <mergeCell ref="F15:F16"/>
    <mergeCell ref="F43:F44"/>
    <mergeCell ref="C82:C83"/>
    <mergeCell ref="D82:D83"/>
    <mergeCell ref="D18:D19"/>
    <mergeCell ref="C79:C80"/>
    <mergeCell ref="D79:D80"/>
    <mergeCell ref="G35:G36"/>
    <mergeCell ref="C23:C24"/>
    <mergeCell ref="F23:F24"/>
    <mergeCell ref="D30:D31"/>
    <mergeCell ref="E38:E39"/>
    <mergeCell ref="G38:G39"/>
    <mergeCell ref="E30:E31"/>
    <mergeCell ref="F30:F31"/>
    <mergeCell ref="F20:F21"/>
    <mergeCell ref="D10:D11"/>
    <mergeCell ref="F35:F36"/>
    <mergeCell ref="D20:D21"/>
    <mergeCell ref="E23:E24"/>
    <mergeCell ref="E25:E26"/>
    <mergeCell ref="F25:F26"/>
    <mergeCell ref="D8:D9"/>
    <mergeCell ref="D35:D36"/>
    <mergeCell ref="D38:D39"/>
    <mergeCell ref="C30:C31"/>
    <mergeCell ref="E40:E41"/>
    <mergeCell ref="C8:C9"/>
    <mergeCell ref="E15:E16"/>
    <mergeCell ref="C33:C34"/>
    <mergeCell ref="D33:D34"/>
    <mergeCell ref="F67:F68"/>
    <mergeCell ref="C28:C29"/>
    <mergeCell ref="E20:E21"/>
    <mergeCell ref="E33:E34"/>
    <mergeCell ref="F33:F34"/>
    <mergeCell ref="A46:G46"/>
    <mergeCell ref="E43:E44"/>
    <mergeCell ref="G54:G55"/>
    <mergeCell ref="C25:C26"/>
    <mergeCell ref="G8:G9"/>
    <mergeCell ref="G13:G14"/>
    <mergeCell ref="E67:E68"/>
    <mergeCell ref="E5:E6"/>
    <mergeCell ref="F5:F6"/>
    <mergeCell ref="C20:C21"/>
    <mergeCell ref="D15:D16"/>
    <mergeCell ref="D40:D41"/>
    <mergeCell ref="E8:E9"/>
    <mergeCell ref="C15:C16"/>
    <mergeCell ref="C18:C19"/>
    <mergeCell ref="F18:F19"/>
    <mergeCell ref="A1:G1"/>
    <mergeCell ref="A2:G2"/>
    <mergeCell ref="G5:G6"/>
    <mergeCell ref="G10:G11"/>
    <mergeCell ref="D43:D44"/>
    <mergeCell ref="F8:F9"/>
    <mergeCell ref="D5:D6"/>
    <mergeCell ref="F69:F70"/>
    <mergeCell ref="F40:F41"/>
    <mergeCell ref="E35:E36"/>
    <mergeCell ref="E18:E19"/>
    <mergeCell ref="E10:E11"/>
    <mergeCell ref="F10:F11"/>
    <mergeCell ref="E13:E14"/>
    <mergeCell ref="F13:F14"/>
    <mergeCell ref="E64:E65"/>
    <mergeCell ref="F64:F65"/>
    <mergeCell ref="C40:C41"/>
    <mergeCell ref="C43:C44"/>
    <mergeCell ref="D25:D26"/>
    <mergeCell ref="D28:D29"/>
    <mergeCell ref="C35:C36"/>
    <mergeCell ref="C38:C39"/>
    <mergeCell ref="E72:E73"/>
    <mergeCell ref="C10:C11"/>
    <mergeCell ref="C13:C14"/>
    <mergeCell ref="G49:G50"/>
    <mergeCell ref="G52:G53"/>
    <mergeCell ref="F54:F55"/>
    <mergeCell ref="F57:F58"/>
    <mergeCell ref="G43:G44"/>
    <mergeCell ref="G40:G41"/>
    <mergeCell ref="F72:F73"/>
    <mergeCell ref="A89:G89"/>
    <mergeCell ref="C47:D47"/>
    <mergeCell ref="E47:G47"/>
    <mergeCell ref="B47:B48"/>
    <mergeCell ref="A47:A48"/>
    <mergeCell ref="A3:A4"/>
    <mergeCell ref="B3:B4"/>
    <mergeCell ref="C3:D3"/>
    <mergeCell ref="E3:G3"/>
    <mergeCell ref="E69:E70"/>
  </mergeCells>
  <printOptions horizontalCentered="1"/>
  <pageMargins left="0.11811023622047245" right="0.1968503937007874" top="0.2755905511811024" bottom="0.2362204724409449" header="0.1968503937007874" footer="0.196850393700787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博之</dc:creator>
  <cp:keywords/>
  <dc:description/>
  <cp:lastModifiedBy>遠藤　博之</cp:lastModifiedBy>
  <cp:lastPrinted>2009-01-26T05:44:26Z</cp:lastPrinted>
  <dcterms:created xsi:type="dcterms:W3CDTF">2009-01-07T08:21:18Z</dcterms:created>
  <dcterms:modified xsi:type="dcterms:W3CDTF">2009-01-30T10:32:39Z</dcterms:modified>
  <cp:category/>
  <cp:version/>
  <cp:contentType/>
  <cp:contentStatus/>
</cp:coreProperties>
</file>